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3D128207-85D3-4728-9D24-76F44B8B5280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77" i="14" l="1"/>
  <c r="T577" i="14"/>
  <c r="W577" i="14"/>
  <c r="Z577" i="14"/>
  <c r="R578" i="14"/>
  <c r="T578" i="14"/>
  <c r="W578" i="14"/>
  <c r="Z578" i="14"/>
  <c r="R579" i="14"/>
  <c r="T579" i="14"/>
  <c r="W579" i="14"/>
  <c r="Z579" i="14"/>
  <c r="R580" i="14"/>
  <c r="T580" i="14"/>
  <c r="W580" i="14"/>
  <c r="Z580" i="14"/>
  <c r="R581" i="14"/>
  <c r="T581" i="14"/>
  <c r="W581" i="14"/>
  <c r="Z581" i="14"/>
  <c r="R582" i="14"/>
  <c r="T582" i="14"/>
  <c r="W582" i="14"/>
  <c r="Z582" i="14"/>
  <c r="R583" i="14"/>
  <c r="T583" i="14"/>
  <c r="W583" i="14"/>
  <c r="Z583" i="14"/>
  <c r="Q47" i="11"/>
  <c r="P47" i="11"/>
  <c r="O47" i="11"/>
  <c r="N47" i="11"/>
  <c r="M47" i="11"/>
  <c r="L47" i="11"/>
  <c r="U583" i="14" l="1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R47" i="11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J47" i="11" l="1"/>
  <c r="K47" i="11"/>
  <c r="I47" i="11"/>
  <c r="G47" i="11"/>
  <c r="F47" i="11"/>
  <c r="D47" i="11"/>
  <c r="R572" i="14" l="1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7" i="11" l="1"/>
  <c r="E47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<sst xmlns="http://schemas.openxmlformats.org/spreadsheetml/2006/main" count="2401" uniqueCount="344">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</sst>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09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3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62" fillId="0" borderId="17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9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 wrapText="1"/>
    </xf>
    <xf numFmtId="0" fontId="58" fillId="9" borderId="32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Semanais'!$Y$9:$Y$579</c:f>
              <c:strCache>
                <c:ptCount val="57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0">
                  <c:v>25-07-2021</c:v>
                </c:pt>
              </c:strCache>
            </c:strRef>
          </c:cat>
          <c:val>
            <c:numRef>
              <c:f>'Indicadores Semanais'!$Z$9:$Z$579</c:f>
              <c:numCache>
                <c:formatCode>0.0</c:formatCode>
                <c:ptCount val="571"/>
                <c:pt idx="0">
                  <c:v>1.6440674537769453</c:v>
                </c:pt>
                <c:pt idx="1">
                  <c:v>0.24331791059555008</c:v>
                </c:pt>
                <c:pt idx="2">
                  <c:v>-2.2161328939142328</c:v>
                </c:pt>
                <c:pt idx="3">
                  <c:v>-1.947815969441568</c:v>
                </c:pt>
                <c:pt idx="4">
                  <c:v>0.85175597321215135</c:v>
                </c:pt>
                <c:pt idx="5">
                  <c:v>0.12089926816346508</c:v>
                </c:pt>
                <c:pt idx="6">
                  <c:v>-0.73188859656800331</c:v>
                </c:pt>
                <c:pt idx="7">
                  <c:v>-2.71698664668516E-2</c:v>
                </c:pt>
                <c:pt idx="8">
                  <c:v>2.0308932196989709</c:v>
                </c:pt>
                <c:pt idx="9">
                  <c:v>0.39137527613380096</c:v>
                </c:pt>
                <c:pt idx="10">
                  <c:v>0.99304050140549438</c:v>
                </c:pt>
                <c:pt idx="11">
                  <c:v>1.6937216129278749</c:v>
                </c:pt>
                <c:pt idx="12">
                  <c:v>1.0268106404843957</c:v>
                </c:pt>
                <c:pt idx="13">
                  <c:v>7.3130285189369149E-2</c:v>
                </c:pt>
                <c:pt idx="14">
                  <c:v>0.51667531945110778</c:v>
                </c:pt>
                <c:pt idx="15">
                  <c:v>0.78340420965534174</c:v>
                </c:pt>
                <c:pt idx="16">
                  <c:v>-0.51200953962787676</c:v>
                </c:pt>
                <c:pt idx="17">
                  <c:v>-0.96942132880065934</c:v>
                </c:pt>
                <c:pt idx="18">
                  <c:v>0.94695828857660413</c:v>
                </c:pt>
                <c:pt idx="19">
                  <c:v>3.2975833209525431</c:v>
                </c:pt>
                <c:pt idx="20">
                  <c:v>0.73303615774782682</c:v>
                </c:pt>
                <c:pt idx="21">
                  <c:v>0.29533204087109088</c:v>
                </c:pt>
                <c:pt idx="22">
                  <c:v>2.3372155908932042</c:v>
                </c:pt>
                <c:pt idx="23">
                  <c:v>2.6780959244459037</c:v>
                </c:pt>
                <c:pt idx="24">
                  <c:v>2.9323983493557888</c:v>
                </c:pt>
                <c:pt idx="25">
                  <c:v>3.4421270559866652</c:v>
                </c:pt>
                <c:pt idx="26">
                  <c:v>1.5903419971181225</c:v>
                </c:pt>
                <c:pt idx="27">
                  <c:v>-9.4473945557383088E-2</c:v>
                </c:pt>
                <c:pt idx="28">
                  <c:v>0.8890887511054435</c:v>
                </c:pt>
                <c:pt idx="29">
                  <c:v>1.9621264131937817</c:v>
                </c:pt>
                <c:pt idx="30">
                  <c:v>0.66552812790121396</c:v>
                </c:pt>
                <c:pt idx="31">
                  <c:v>0.93928694160774717</c:v>
                </c:pt>
                <c:pt idx="32">
                  <c:v>-1.9735656857403456</c:v>
                </c:pt>
                <c:pt idx="33">
                  <c:v>-1.2795272137926741</c:v>
                </c:pt>
                <c:pt idx="34">
                  <c:v>-3.2680887419421625</c:v>
                </c:pt>
                <c:pt idx="35">
                  <c:v>-3.9486074956697106</c:v>
                </c:pt>
                <c:pt idx="36">
                  <c:v>-1.9945073204839687</c:v>
                </c:pt>
                <c:pt idx="37">
                  <c:v>-1.7792069032661399</c:v>
                </c:pt>
                <c:pt idx="38">
                  <c:v>-3.0388557491362733</c:v>
                </c:pt>
                <c:pt idx="39">
                  <c:v>-2.5828291743445124</c:v>
                </c:pt>
                <c:pt idx="40">
                  <c:v>-0.15225549933513971</c:v>
                </c:pt>
                <c:pt idx="41">
                  <c:v>-2.3278705081691289</c:v>
                </c:pt>
                <c:pt idx="42">
                  <c:v>2.7100657054206803</c:v>
                </c:pt>
                <c:pt idx="43">
                  <c:v>3.2282834027577874</c:v>
                </c:pt>
                <c:pt idx="44">
                  <c:v>-1.1117894335783178</c:v>
                </c:pt>
                <c:pt idx="45">
                  <c:v>-0.56584259545334947</c:v>
                </c:pt>
                <c:pt idx="46">
                  <c:v>1.1789632180821934</c:v>
                </c:pt>
                <c:pt idx="47">
                  <c:v>5.3704736661207253</c:v>
                </c:pt>
                <c:pt idx="48">
                  <c:v>0.57589577998050623</c:v>
                </c:pt>
                <c:pt idx="49">
                  <c:v>-0.19460369881353468</c:v>
                </c:pt>
                <c:pt idx="50">
                  <c:v>0.55644674219384638</c:v>
                </c:pt>
                <c:pt idx="51">
                  <c:v>-1.3048712289161233</c:v>
                </c:pt>
                <c:pt idx="52">
                  <c:v>-1.9620576840997375</c:v>
                </c:pt>
                <c:pt idx="53">
                  <c:v>-5.815953318296768</c:v>
                </c:pt>
                <c:pt idx="54">
                  <c:v>-0.96504018123978863</c:v>
                </c:pt>
                <c:pt idx="55">
                  <c:v>-0.71064100989330181</c:v>
                </c:pt>
                <c:pt idx="56">
                  <c:v>0.9615545121197735</c:v>
                </c:pt>
                <c:pt idx="57">
                  <c:v>-1.1893370917706492</c:v>
                </c:pt>
                <c:pt idx="58">
                  <c:v>-4.8454621293128</c:v>
                </c:pt>
                <c:pt idx="59">
                  <c:v>0.92933194642134453</c:v>
                </c:pt>
                <c:pt idx="60">
                  <c:v>5.1388503315890111</c:v>
                </c:pt>
                <c:pt idx="61">
                  <c:v>7.0584982720264113</c:v>
                </c:pt>
                <c:pt idx="62">
                  <c:v>1.5652059308747799</c:v>
                </c:pt>
                <c:pt idx="63">
                  <c:v>3.9856396278469983</c:v>
                </c:pt>
                <c:pt idx="64">
                  <c:v>1.4864094302033692</c:v>
                </c:pt>
                <c:pt idx="65">
                  <c:v>0.75545712030887358</c:v>
                </c:pt>
                <c:pt idx="66">
                  <c:v>4.6883417793582005</c:v>
                </c:pt>
                <c:pt idx="67">
                  <c:v>1.0970152688939405</c:v>
                </c:pt>
                <c:pt idx="68">
                  <c:v>1.9525534038110777</c:v>
                </c:pt>
                <c:pt idx="69">
                  <c:v>4.1819120548095432</c:v>
                </c:pt>
                <c:pt idx="70">
                  <c:v>3.3004804082949191</c:v>
                </c:pt>
                <c:pt idx="71">
                  <c:v>3.7659100138146728</c:v>
                </c:pt>
                <c:pt idx="72">
                  <c:v>-2.7093223380741125</c:v>
                </c:pt>
                <c:pt idx="73">
                  <c:v>1.6294487275322254</c:v>
                </c:pt>
                <c:pt idx="74">
                  <c:v>-1.6457099810862275</c:v>
                </c:pt>
                <c:pt idx="75">
                  <c:v>-2.5880994945036462</c:v>
                </c:pt>
                <c:pt idx="76">
                  <c:v>-4.5160515153002052</c:v>
                </c:pt>
                <c:pt idx="77">
                  <c:v>-11.909212827262396</c:v>
                </c:pt>
                <c:pt idx="78">
                  <c:v>-12.044419652009383</c:v>
                </c:pt>
                <c:pt idx="79">
                  <c:v>-16.041258328392654</c:v>
                </c:pt>
                <c:pt idx="80">
                  <c:v>-19.606102083440511</c:v>
                </c:pt>
                <c:pt idx="81">
                  <c:v>-16.470306765590266</c:v>
                </c:pt>
                <c:pt idx="82">
                  <c:v>-18.529937680248068</c:v>
                </c:pt>
                <c:pt idx="83">
                  <c:v>-16.231534357221527</c:v>
                </c:pt>
                <c:pt idx="84">
                  <c:v>-16.383862685598867</c:v>
                </c:pt>
                <c:pt idx="85">
                  <c:v>-15.392394402712874</c:v>
                </c:pt>
                <c:pt idx="86">
                  <c:v>-20.915964277236824</c:v>
                </c:pt>
                <c:pt idx="87">
                  <c:v>-22.625078198126925</c:v>
                </c:pt>
                <c:pt idx="88">
                  <c:v>-15.663119993457087</c:v>
                </c:pt>
                <c:pt idx="89">
                  <c:v>-11.962784093110944</c:v>
                </c:pt>
                <c:pt idx="90">
                  <c:v>-14.970223374470354</c:v>
                </c:pt>
                <c:pt idx="91">
                  <c:v>-16.930237095401132</c:v>
                </c:pt>
                <c:pt idx="92">
                  <c:v>-19.011737012327405</c:v>
                </c:pt>
                <c:pt idx="93">
                  <c:v>-21.53747493569923</c:v>
                </c:pt>
                <c:pt idx="94">
                  <c:v>-22.351795982325175</c:v>
                </c:pt>
                <c:pt idx="95">
                  <c:v>-21.507224089024792</c:v>
                </c:pt>
                <c:pt idx="96">
                  <c:v>-19.433740825933029</c:v>
                </c:pt>
                <c:pt idx="97">
                  <c:v>-19.460492318037723</c:v>
                </c:pt>
                <c:pt idx="98">
                  <c:v>-19.210316419701417</c:v>
                </c:pt>
                <c:pt idx="99">
                  <c:v>-20.606338655931847</c:v>
                </c:pt>
                <c:pt idx="100">
                  <c:v>-18.731995720421882</c:v>
                </c:pt>
                <c:pt idx="101">
                  <c:v>-20.538778888999246</c:v>
                </c:pt>
                <c:pt idx="102">
                  <c:v>-15.908838260166453</c:v>
                </c:pt>
                <c:pt idx="103">
                  <c:v>-15.404141627916633</c:v>
                </c:pt>
                <c:pt idx="104">
                  <c:v>-17.586264063618344</c:v>
                </c:pt>
                <c:pt idx="105">
                  <c:v>-20.811355463063418</c:v>
                </c:pt>
                <c:pt idx="106">
                  <c:v>-22.745805028733272</c:v>
                </c:pt>
                <c:pt idx="107">
                  <c:v>-25.120707447959994</c:v>
                </c:pt>
                <c:pt idx="108">
                  <c:v>-28.823938809038474</c:v>
                </c:pt>
                <c:pt idx="109">
                  <c:v>-22.500270541428758</c:v>
                </c:pt>
                <c:pt idx="110">
                  <c:v>-20.46073724553418</c:v>
                </c:pt>
                <c:pt idx="111">
                  <c:v>-22.07535816899631</c:v>
                </c:pt>
                <c:pt idx="112">
                  <c:v>-20.329712437209796</c:v>
                </c:pt>
                <c:pt idx="113">
                  <c:v>-21.785546659567867</c:v>
                </c:pt>
                <c:pt idx="114">
                  <c:v>-23.278308092519993</c:v>
                </c:pt>
                <c:pt idx="115">
                  <c:v>-20.210985879453329</c:v>
                </c:pt>
                <c:pt idx="116">
                  <c:v>-17.408711707485125</c:v>
                </c:pt>
                <c:pt idx="117">
                  <c:v>-15.744244102223048</c:v>
                </c:pt>
                <c:pt idx="118">
                  <c:v>-15.266347327076026</c:v>
                </c:pt>
                <c:pt idx="119">
                  <c:v>-17.650499059426039</c:v>
                </c:pt>
                <c:pt idx="120">
                  <c:v>-23.556171251120698</c:v>
                </c:pt>
                <c:pt idx="121">
                  <c:v>-22.70294673108177</c:v>
                </c:pt>
                <c:pt idx="122">
                  <c:v>-25.579483476234167</c:v>
                </c:pt>
                <c:pt idx="123">
                  <c:v>-16.425299987726355</c:v>
                </c:pt>
                <c:pt idx="124">
                  <c:v>-19.467076433711821</c:v>
                </c:pt>
                <c:pt idx="125">
                  <c:v>-17.783414115066211</c:v>
                </c:pt>
                <c:pt idx="126">
                  <c:v>-20.588123507104552</c:v>
                </c:pt>
                <c:pt idx="127">
                  <c:v>-19.190464026521038</c:v>
                </c:pt>
                <c:pt idx="128">
                  <c:v>-22.47031039857816</c:v>
                </c:pt>
                <c:pt idx="129">
                  <c:v>-25.37702494995369</c:v>
                </c:pt>
                <c:pt idx="130">
                  <c:v>-20.526531758988387</c:v>
                </c:pt>
                <c:pt idx="131">
                  <c:v>-19.394018230199382</c:v>
                </c:pt>
                <c:pt idx="132">
                  <c:v>-19.22631168668018</c:v>
                </c:pt>
                <c:pt idx="133">
                  <c:v>-19.048197009304346</c:v>
                </c:pt>
                <c:pt idx="134">
                  <c:v>-14.618350291508779</c:v>
                </c:pt>
                <c:pt idx="135">
                  <c:v>-22.345686157469416</c:v>
                </c:pt>
                <c:pt idx="136">
                  <c:v>-24.711521330592465</c:v>
                </c:pt>
                <c:pt idx="137">
                  <c:v>-20.580975146997488</c:v>
                </c:pt>
                <c:pt idx="138">
                  <c:v>-18.613697523788794</c:v>
                </c:pt>
                <c:pt idx="139">
                  <c:v>-16.435326522580258</c:v>
                </c:pt>
                <c:pt idx="140">
                  <c:v>-16.725440756772706</c:v>
                </c:pt>
                <c:pt idx="141">
                  <c:v>-16.016006611666569</c:v>
                </c:pt>
                <c:pt idx="142">
                  <c:v>-20.862060375397306</c:v>
                </c:pt>
                <c:pt idx="143">
                  <c:v>-22.074063324581857</c:v>
                </c:pt>
                <c:pt idx="144">
                  <c:v>-18.667191999403698</c:v>
                </c:pt>
                <c:pt idx="145">
                  <c:v>-15.563631877634538</c:v>
                </c:pt>
                <c:pt idx="146">
                  <c:v>-17.302915664530481</c:v>
                </c:pt>
                <c:pt idx="147">
                  <c:v>-16.711166727647967</c:v>
                </c:pt>
                <c:pt idx="148">
                  <c:v>-15.834634652181911</c:v>
                </c:pt>
                <c:pt idx="149">
                  <c:v>-19.020212402951934</c:v>
                </c:pt>
                <c:pt idx="150">
                  <c:v>-21.956718038447658</c:v>
                </c:pt>
                <c:pt idx="151">
                  <c:v>-18.570955546164065</c:v>
                </c:pt>
                <c:pt idx="152">
                  <c:v>-17.462017528043773</c:v>
                </c:pt>
                <c:pt idx="153">
                  <c:v>-16.473776127952721</c:v>
                </c:pt>
                <c:pt idx="154">
                  <c:v>-15.20483732046894</c:v>
                </c:pt>
                <c:pt idx="155">
                  <c:v>-13.064897379362593</c:v>
                </c:pt>
                <c:pt idx="156">
                  <c:v>-17.201080709099614</c:v>
                </c:pt>
                <c:pt idx="157">
                  <c:v>-17.449019526236118</c:v>
                </c:pt>
                <c:pt idx="158">
                  <c:v>-13.882908262569742</c:v>
                </c:pt>
                <c:pt idx="159">
                  <c:v>-9.8691775267200406</c:v>
                </c:pt>
                <c:pt idx="160">
                  <c:v>-7.8052252805285729</c:v>
                </c:pt>
                <c:pt idx="161">
                  <c:v>-20.878964370545187</c:v>
                </c:pt>
                <c:pt idx="162">
                  <c:v>-15.73875328303035</c:v>
                </c:pt>
                <c:pt idx="163">
                  <c:v>-13.863904458395336</c:v>
                </c:pt>
                <c:pt idx="164">
                  <c:v>-16.795706007902794</c:v>
                </c:pt>
                <c:pt idx="165">
                  <c:v>-10.660049971869778</c:v>
                </c:pt>
                <c:pt idx="166">
                  <c:v>-11.836466266816524</c:v>
                </c:pt>
                <c:pt idx="167">
                  <c:v>-12.592222927451328</c:v>
                </c:pt>
                <c:pt idx="168">
                  <c:v>-12.037455487828082</c:v>
                </c:pt>
                <c:pt idx="169">
                  <c:v>-11.115167298962479</c:v>
                </c:pt>
                <c:pt idx="170">
                  <c:v>-10.88082530824121</c:v>
                </c:pt>
                <c:pt idx="171">
                  <c:v>-15.077903386776349</c:v>
                </c:pt>
                <c:pt idx="172">
                  <c:v>-13.688468367748536</c:v>
                </c:pt>
                <c:pt idx="173">
                  <c:v>-14.468838663832701</c:v>
                </c:pt>
                <c:pt idx="174">
                  <c:v>-10.349806527195501</c:v>
                </c:pt>
                <c:pt idx="175">
                  <c:v>-11.404687387380122</c:v>
                </c:pt>
                <c:pt idx="176">
                  <c:v>-11.362085601686495</c:v>
                </c:pt>
                <c:pt idx="177">
                  <c:v>-15.839369675624219</c:v>
                </c:pt>
                <c:pt idx="178">
                  <c:v>-16.600577462887738</c:v>
                </c:pt>
                <c:pt idx="179">
                  <c:v>-13.191927174106278</c:v>
                </c:pt>
                <c:pt idx="180">
                  <c:v>-12.940213819980823</c:v>
                </c:pt>
                <c:pt idx="181">
                  <c:v>-11.005772427152474</c:v>
                </c:pt>
                <c:pt idx="182">
                  <c:v>-11.290974648680944</c:v>
                </c:pt>
                <c:pt idx="183">
                  <c:v>-9.1355334708001195</c:v>
                </c:pt>
                <c:pt idx="184">
                  <c:v>-12.895358198483118</c:v>
                </c:pt>
                <c:pt idx="185">
                  <c:v>-13.52375848502389</c:v>
                </c:pt>
                <c:pt idx="186">
                  <c:v>-8.4957478847094894</c:v>
                </c:pt>
                <c:pt idx="187">
                  <c:v>-8.0619971506002948</c:v>
                </c:pt>
                <c:pt idx="188">
                  <c:v>-7.2513805069363704</c:v>
                </c:pt>
                <c:pt idx="189">
                  <c:v>-8.7032935209310516</c:v>
                </c:pt>
                <c:pt idx="190">
                  <c:v>-8.8537758693191329</c:v>
                </c:pt>
                <c:pt idx="191">
                  <c:v>-11.753261029957235</c:v>
                </c:pt>
                <c:pt idx="192">
                  <c:v>-13.429598879612197</c:v>
                </c:pt>
                <c:pt idx="193">
                  <c:v>-8.3306126247728436</c:v>
                </c:pt>
                <c:pt idx="194">
                  <c:v>-6.6561015427862662</c:v>
                </c:pt>
                <c:pt idx="195">
                  <c:v>-7.0562513032784153</c:v>
                </c:pt>
                <c:pt idx="196">
                  <c:v>-7.0510112705253798</c:v>
                </c:pt>
                <c:pt idx="197">
                  <c:v>-5.503077894077796</c:v>
                </c:pt>
                <c:pt idx="198">
                  <c:v>-8.8877540393269996</c:v>
                </c:pt>
                <c:pt idx="199">
                  <c:v>-11.455129607894953</c:v>
                </c:pt>
                <c:pt idx="200">
                  <c:v>-6.8120411050817733</c:v>
                </c:pt>
                <c:pt idx="201">
                  <c:v>-5.8787424043507714</c:v>
                </c:pt>
                <c:pt idx="202">
                  <c:v>-7.8819743105684994</c:v>
                </c:pt>
                <c:pt idx="203">
                  <c:v>-6.8569542371857164</c:v>
                </c:pt>
                <c:pt idx="204">
                  <c:v>-7.4018677898679144</c:v>
                </c:pt>
                <c:pt idx="205">
                  <c:v>-9.5568085211662144</c:v>
                </c:pt>
                <c:pt idx="206">
                  <c:v>-10.895094222379452</c:v>
                </c:pt>
                <c:pt idx="207">
                  <c:v>-6.1647004739180629</c:v>
                </c:pt>
                <c:pt idx="208">
                  <c:v>-6.5807951082959155</c:v>
                </c:pt>
                <c:pt idx="209">
                  <c:v>-6.2107869521242991</c:v>
                </c:pt>
                <c:pt idx="210">
                  <c:v>-5.2271124614341842</c:v>
                </c:pt>
                <c:pt idx="211">
                  <c:v>-7.2618697541505544</c:v>
                </c:pt>
                <c:pt idx="212">
                  <c:v>-7.6535386149890394</c:v>
                </c:pt>
                <c:pt idx="213">
                  <c:v>-9.2634320374572106</c:v>
                </c:pt>
                <c:pt idx="214">
                  <c:v>-6.378024041091086</c:v>
                </c:pt>
                <c:pt idx="215">
                  <c:v>-7.4306471645158707</c:v>
                </c:pt>
                <c:pt idx="216">
                  <c:v>-5.5057854034324665</c:v>
                </c:pt>
                <c:pt idx="217">
                  <c:v>-5.7373281732820027</c:v>
                </c:pt>
                <c:pt idx="218">
                  <c:v>-7.7294334625516958</c:v>
                </c:pt>
                <c:pt idx="219">
                  <c:v>-9.2150945220038185</c:v>
                </c:pt>
                <c:pt idx="220">
                  <c:v>-8.9123739711728742</c:v>
                </c:pt>
                <c:pt idx="221">
                  <c:v>-6.5672425412948581</c:v>
                </c:pt>
                <c:pt idx="222">
                  <c:v>-6.9243419112444444</c:v>
                </c:pt>
                <c:pt idx="223">
                  <c:v>-2.8353971229794075</c:v>
                </c:pt>
                <c:pt idx="224">
                  <c:v>-1.7625321465952648</c:v>
                </c:pt>
                <c:pt idx="225">
                  <c:v>-3.5897485938605662</c:v>
                </c:pt>
                <c:pt idx="226">
                  <c:v>-5.4020875805688942</c:v>
                </c:pt>
                <c:pt idx="227">
                  <c:v>2.1392601959590918</c:v>
                </c:pt>
                <c:pt idx="228">
                  <c:v>-3.2888711588353114</c:v>
                </c:pt>
                <c:pt idx="229">
                  <c:v>-7.2210967439867781</c:v>
                </c:pt>
                <c:pt idx="230">
                  <c:v>-3.8156719051115306</c:v>
                </c:pt>
                <c:pt idx="231">
                  <c:v>-2.8338148057050496</c:v>
                </c:pt>
                <c:pt idx="232">
                  <c:v>-5.7925407620294482</c:v>
                </c:pt>
                <c:pt idx="233">
                  <c:v>-4.6962110470572824</c:v>
                </c:pt>
                <c:pt idx="234">
                  <c:v>-3.522132742356022</c:v>
                </c:pt>
                <c:pt idx="235">
                  <c:v>-5.6790749669318048</c:v>
                </c:pt>
                <c:pt idx="236">
                  <c:v>-5.2963705202426397</c:v>
                </c:pt>
                <c:pt idx="237">
                  <c:v>-3.060757733576871</c:v>
                </c:pt>
                <c:pt idx="238">
                  <c:v>-2.957199173825348</c:v>
                </c:pt>
                <c:pt idx="239">
                  <c:v>-4.3190104443004671</c:v>
                </c:pt>
                <c:pt idx="240">
                  <c:v>-3.1569020936456651</c:v>
                </c:pt>
                <c:pt idx="241">
                  <c:v>-4.2062067610388088</c:v>
                </c:pt>
                <c:pt idx="242">
                  <c:v>-4.5000387358565117</c:v>
                </c:pt>
                <c:pt idx="243">
                  <c:v>-6.0811375385891013</c:v>
                </c:pt>
                <c:pt idx="244">
                  <c:v>-3.8991929235049954</c:v>
                </c:pt>
                <c:pt idx="245">
                  <c:v>-4.3174976907831688</c:v>
                </c:pt>
                <c:pt idx="246">
                  <c:v>-2.0111777520902239</c:v>
                </c:pt>
                <c:pt idx="247">
                  <c:v>-4.9211220097356678</c:v>
                </c:pt>
                <c:pt idx="248">
                  <c:v>-4.0397400275969968</c:v>
                </c:pt>
                <c:pt idx="249">
                  <c:v>-1.8222689709772264</c:v>
                </c:pt>
                <c:pt idx="250">
                  <c:v>-2.3176292532214808</c:v>
                </c:pt>
                <c:pt idx="251">
                  <c:v>-3.3144446858773264</c:v>
                </c:pt>
                <c:pt idx="252">
                  <c:v>-3.9127075391603183</c:v>
                </c:pt>
                <c:pt idx="253">
                  <c:v>-4.2894577732662809</c:v>
                </c:pt>
                <c:pt idx="254">
                  <c:v>-4.4060023904544652</c:v>
                </c:pt>
                <c:pt idx="255">
                  <c:v>-4.2483636466246315</c:v>
                </c:pt>
                <c:pt idx="256">
                  <c:v>-3.6524491360284221</c:v>
                </c:pt>
                <c:pt idx="257">
                  <c:v>-3.903449136804332</c:v>
                </c:pt>
                <c:pt idx="258">
                  <c:v>-3.395792192449218</c:v>
                </c:pt>
                <c:pt idx="259">
                  <c:v>-1.5338216488442964</c:v>
                </c:pt>
                <c:pt idx="260">
                  <c:v>-1.2360738103193007</c:v>
                </c:pt>
                <c:pt idx="261">
                  <c:v>-2.0159101327964373</c:v>
                </c:pt>
                <c:pt idx="262">
                  <c:v>-4.6149533719237894</c:v>
                </c:pt>
                <c:pt idx="263">
                  <c:v>-1.6172706998225983</c:v>
                </c:pt>
                <c:pt idx="264">
                  <c:v>-1.3588357202145476</c:v>
                </c:pt>
                <c:pt idx="265">
                  <c:v>-0.94016991249352988</c:v>
                </c:pt>
                <c:pt idx="266">
                  <c:v>-3.026005502951493</c:v>
                </c:pt>
                <c:pt idx="267">
                  <c:v>-1.0976175709520903</c:v>
                </c:pt>
                <c:pt idx="268">
                  <c:v>-2.5791311976584375</c:v>
                </c:pt>
                <c:pt idx="269">
                  <c:v>-5.3367797342037813</c:v>
                </c:pt>
                <c:pt idx="270">
                  <c:v>-5.5461573896365479</c:v>
                </c:pt>
                <c:pt idx="271">
                  <c:v>-6.2569095584665346</c:v>
                </c:pt>
                <c:pt idx="272">
                  <c:v>-3.7304765532449595</c:v>
                </c:pt>
                <c:pt idx="273">
                  <c:v>-6.4461898556242794</c:v>
                </c:pt>
                <c:pt idx="274">
                  <c:v>-4.2732335145939375</c:v>
                </c:pt>
                <c:pt idx="275">
                  <c:v>-3.3418190141598654</c:v>
                </c:pt>
                <c:pt idx="276">
                  <c:v>-6.0913155937509966</c:v>
                </c:pt>
                <c:pt idx="277">
                  <c:v>-5.0341187712281386</c:v>
                </c:pt>
                <c:pt idx="278">
                  <c:v>-6.0891452307815648</c:v>
                </c:pt>
                <c:pt idx="279">
                  <c:v>-3.6493864775525595</c:v>
                </c:pt>
                <c:pt idx="280">
                  <c:v>-4.1629555463747057</c:v>
                </c:pt>
                <c:pt idx="281">
                  <c:v>-5.4553312331035597</c:v>
                </c:pt>
                <c:pt idx="282">
                  <c:v>-3.7138354404603868</c:v>
                </c:pt>
                <c:pt idx="283">
                  <c:v>-5.9980436487830184</c:v>
                </c:pt>
                <c:pt idx="284">
                  <c:v>-6.255894754750555</c:v>
                </c:pt>
                <c:pt idx="285">
                  <c:v>-7.2866203128515874</c:v>
                </c:pt>
                <c:pt idx="286">
                  <c:v>-4.7516204161624236</c:v>
                </c:pt>
                <c:pt idx="287">
                  <c:v>-5.0026089523458062</c:v>
                </c:pt>
                <c:pt idx="288">
                  <c:v>-3.607618402359448</c:v>
                </c:pt>
                <c:pt idx="289">
                  <c:v>-4.7038986715166784</c:v>
                </c:pt>
                <c:pt idx="290">
                  <c:v>-5.9559041415982552</c:v>
                </c:pt>
                <c:pt idx="291">
                  <c:v>-7.4088956011462059</c:v>
                </c:pt>
                <c:pt idx="292">
                  <c:v>-8.1207930690930361</c:v>
                </c:pt>
                <c:pt idx="293">
                  <c:v>-6.1285418345413021</c:v>
                </c:pt>
                <c:pt idx="294">
                  <c:v>-6.8323362465516748</c:v>
                </c:pt>
                <c:pt idx="295">
                  <c:v>-5.1679114956860692</c:v>
                </c:pt>
                <c:pt idx="296">
                  <c:v>-5.7912865586080189</c:v>
                </c:pt>
                <c:pt idx="297">
                  <c:v>-3.7721847845676399</c:v>
                </c:pt>
                <c:pt idx="298">
                  <c:v>-6.3771632188112504</c:v>
                </c:pt>
                <c:pt idx="299">
                  <c:v>-5.9223193421794322</c:v>
                </c:pt>
                <c:pt idx="300">
                  <c:v>-3.5657823069099202</c:v>
                </c:pt>
                <c:pt idx="301">
                  <c:v>-3.7032619004904674</c:v>
                </c:pt>
                <c:pt idx="302">
                  <c:v>-4.8632375474387661</c:v>
                </c:pt>
                <c:pt idx="303">
                  <c:v>-8.2548395541061428</c:v>
                </c:pt>
                <c:pt idx="304">
                  <c:v>-6.4318179447107209</c:v>
                </c:pt>
                <c:pt idx="305">
                  <c:v>-3.3551028512983176</c:v>
                </c:pt>
                <c:pt idx="306">
                  <c:v>-3.9710019540514843</c:v>
                </c:pt>
                <c:pt idx="307">
                  <c:v>-4.1991823181855912</c:v>
                </c:pt>
                <c:pt idx="308">
                  <c:v>-1.8105197074229147</c:v>
                </c:pt>
                <c:pt idx="309">
                  <c:v>-1.7064027932171923</c:v>
                </c:pt>
                <c:pt idx="310">
                  <c:v>-3.3682853760565958</c:v>
                </c:pt>
                <c:pt idx="311">
                  <c:v>-6.2101963198034875</c:v>
                </c:pt>
                <c:pt idx="312">
                  <c:v>-6.9168467361463835</c:v>
                </c:pt>
                <c:pt idx="313">
                  <c:v>-6.6658784444262418</c:v>
                </c:pt>
                <c:pt idx="314">
                  <c:v>-6.3275141359127218</c:v>
                </c:pt>
                <c:pt idx="315">
                  <c:v>-5.3085009905398248</c:v>
                </c:pt>
                <c:pt idx="316">
                  <c:v>-2.944427382517159</c:v>
                </c:pt>
                <c:pt idx="317">
                  <c:v>-11.227351215861532</c:v>
                </c:pt>
                <c:pt idx="318">
                  <c:v>-14.185043076946494</c:v>
                </c:pt>
                <c:pt idx="319">
                  <c:v>-6.8968924126181053</c:v>
                </c:pt>
                <c:pt idx="320">
                  <c:v>-9.0417497036381853</c:v>
                </c:pt>
                <c:pt idx="321">
                  <c:v>-7.3413507288324142</c:v>
                </c:pt>
                <c:pt idx="322">
                  <c:v>-8.882905413476486</c:v>
                </c:pt>
                <c:pt idx="323">
                  <c:v>-8.1157917784696867</c:v>
                </c:pt>
                <c:pt idx="324">
                  <c:v>-14.41798600300786</c:v>
                </c:pt>
                <c:pt idx="325">
                  <c:v>-14.21728765794005</c:v>
                </c:pt>
                <c:pt idx="326">
                  <c:v>-8.9384211063017087</c:v>
                </c:pt>
                <c:pt idx="327">
                  <c:v>-8.5299919846290955</c:v>
                </c:pt>
                <c:pt idx="328">
                  <c:v>-3.3704413956727404</c:v>
                </c:pt>
                <c:pt idx="329">
                  <c:v>-2.1610326353929894</c:v>
                </c:pt>
                <c:pt idx="330">
                  <c:v>1.0074363638142183</c:v>
                </c:pt>
                <c:pt idx="331">
                  <c:v>-8.8813331752479723</c:v>
                </c:pt>
                <c:pt idx="332">
                  <c:v>-13.417660918447586</c:v>
                </c:pt>
                <c:pt idx="333">
                  <c:v>-12.65679253883091</c:v>
                </c:pt>
                <c:pt idx="334">
                  <c:v>-13.682060751533884</c:v>
                </c:pt>
                <c:pt idx="335">
                  <c:v>-4.9019691442554398</c:v>
                </c:pt>
                <c:pt idx="336">
                  <c:v>-2.9574409541551212</c:v>
                </c:pt>
                <c:pt idx="337">
                  <c:v>-1.8934411158355475</c:v>
                </c:pt>
                <c:pt idx="338">
                  <c:v>-6.8613283015429012</c:v>
                </c:pt>
                <c:pt idx="339">
                  <c:v>-8.8792637558749714</c:v>
                </c:pt>
                <c:pt idx="340">
                  <c:v>-10.48365835476387</c:v>
                </c:pt>
                <c:pt idx="341">
                  <c:v>-12.403596171959528</c:v>
                </c:pt>
                <c:pt idx="342">
                  <c:v>-2.3080769779777408</c:v>
                </c:pt>
                <c:pt idx="343">
                  <c:v>-4.0857601986519532</c:v>
                </c:pt>
                <c:pt idx="344">
                  <c:v>-4.6943907268822125</c:v>
                </c:pt>
                <c:pt idx="345">
                  <c:v>-8.8151406185329755</c:v>
                </c:pt>
                <c:pt idx="346">
                  <c:v>-8.2987669091695668</c:v>
                </c:pt>
                <c:pt idx="347">
                  <c:v>-3.2322135322775285</c:v>
                </c:pt>
                <c:pt idx="348">
                  <c:v>-2.3772216618319568</c:v>
                </c:pt>
                <c:pt idx="349">
                  <c:v>-3.2875353560355576</c:v>
                </c:pt>
                <c:pt idx="350">
                  <c:v>-1.6867372860410359</c:v>
                </c:pt>
                <c:pt idx="351">
                  <c:v>-0.7960401939636812</c:v>
                </c:pt>
                <c:pt idx="352">
                  <c:v>-2.4459010574960214</c:v>
                </c:pt>
                <c:pt idx="353">
                  <c:v>-4.1612187020317055</c:v>
                </c:pt>
                <c:pt idx="354">
                  <c:v>0.26713643299897982</c:v>
                </c:pt>
                <c:pt idx="355">
                  <c:v>6.8989198206079072E-2</c:v>
                </c:pt>
                <c:pt idx="356">
                  <c:v>1.846063040875231</c:v>
                </c:pt>
                <c:pt idx="357">
                  <c:v>-0.53319886519421078</c:v>
                </c:pt>
                <c:pt idx="358">
                  <c:v>-5.2619124761087779</c:v>
                </c:pt>
                <c:pt idx="359">
                  <c:v>0.29727468318255501</c:v>
                </c:pt>
                <c:pt idx="360">
                  <c:v>2.8716478724206596</c:v>
                </c:pt>
                <c:pt idx="361">
                  <c:v>-2.7942574904584494</c:v>
                </c:pt>
                <c:pt idx="362">
                  <c:v>0.88185949723320811</c:v>
                </c:pt>
                <c:pt idx="363">
                  <c:v>1.2592475706058266</c:v>
                </c:pt>
                <c:pt idx="364">
                  <c:v>-1.9140197750028161</c:v>
                </c:pt>
                <c:pt idx="365">
                  <c:v>-13.58103526659251</c:v>
                </c:pt>
                <c:pt idx="366">
                  <c:v>-10.351481856674454</c:v>
                </c:pt>
                <c:pt idx="367">
                  <c:v>-7.5633037384392994</c:v>
                </c:pt>
                <c:pt idx="368">
                  <c:v>-1.6851863594293726</c:v>
                </c:pt>
                <c:pt idx="369">
                  <c:v>-3.0643101951654614</c:v>
                </c:pt>
                <c:pt idx="370">
                  <c:v>-2.9844794544577793</c:v>
                </c:pt>
                <c:pt idx="371">
                  <c:v>-4.2742064245542615</c:v>
                </c:pt>
                <c:pt idx="372">
                  <c:v>-0.49266571577163609</c:v>
                </c:pt>
                <c:pt idx="373">
                  <c:v>-6.280179865651804</c:v>
                </c:pt>
                <c:pt idx="374">
                  <c:v>-8.5265617593608649</c:v>
                </c:pt>
                <c:pt idx="375">
                  <c:v>-1.2055073663195399</c:v>
                </c:pt>
                <c:pt idx="376">
                  <c:v>-1.4902263347067568</c:v>
                </c:pt>
                <c:pt idx="377">
                  <c:v>0.44178479977670482</c:v>
                </c:pt>
                <c:pt idx="378">
                  <c:v>1.0119325800951799</c:v>
                </c:pt>
                <c:pt idx="379">
                  <c:v>-6.4211242843618601</c:v>
                </c:pt>
                <c:pt idx="380">
                  <c:v>-9.6422587960672672</c:v>
                </c:pt>
                <c:pt idx="381">
                  <c:v>-9.6266155118205372</c:v>
                </c:pt>
                <c:pt idx="382">
                  <c:v>-6.0916265776750222</c:v>
                </c:pt>
                <c:pt idx="383">
                  <c:v>-9.1661387910608561</c:v>
                </c:pt>
                <c:pt idx="384">
                  <c:v>-9.6182117432085619</c:v>
                </c:pt>
                <c:pt idx="385">
                  <c:v>-9.9598401400638163</c:v>
                </c:pt>
                <c:pt idx="386">
                  <c:v>-8.4984145298782749</c:v>
                </c:pt>
                <c:pt idx="387">
                  <c:v>-12.299600026303528</c:v>
                </c:pt>
                <c:pt idx="388">
                  <c:v>-12.801008541963872</c:v>
                </c:pt>
                <c:pt idx="389">
                  <c:v>-6.5848555386724748</c:v>
                </c:pt>
                <c:pt idx="390">
                  <c:v>-11.418926154238816</c:v>
                </c:pt>
                <c:pt idx="391">
                  <c:v>-7.1352820500662402</c:v>
                </c:pt>
                <c:pt idx="392">
                  <c:v>-6.1310933689093083</c:v>
                </c:pt>
                <c:pt idx="393">
                  <c:v>-7.6294172769166932</c:v>
                </c:pt>
                <c:pt idx="394">
                  <c:v>-11.615691818267305</c:v>
                </c:pt>
                <c:pt idx="395">
                  <c:v>-15.507501159321267</c:v>
                </c:pt>
                <c:pt idx="396">
                  <c:v>-6.8821743279930407</c:v>
                </c:pt>
                <c:pt idx="397">
                  <c:v>-7.9924339965854374</c:v>
                </c:pt>
                <c:pt idx="398">
                  <c:v>-8.5966085104720467</c:v>
                </c:pt>
                <c:pt idx="399">
                  <c:v>-7.0441769720068725</c:v>
                </c:pt>
                <c:pt idx="400">
                  <c:v>-5.0522936127153724</c:v>
                </c:pt>
                <c:pt idx="401">
                  <c:v>-8.9774465676155781</c:v>
                </c:pt>
                <c:pt idx="402">
                  <c:v>-6.8226793772620704</c:v>
                </c:pt>
                <c:pt idx="403">
                  <c:v>-5.059706770042034</c:v>
                </c:pt>
                <c:pt idx="404">
                  <c:v>-5.9491972700299041</c:v>
                </c:pt>
                <c:pt idx="405">
                  <c:v>-6.2536056855425839</c:v>
                </c:pt>
                <c:pt idx="406">
                  <c:v>-6.2707783580699461</c:v>
                </c:pt>
                <c:pt idx="407">
                  <c:v>-5.3680027746836254</c:v>
                </c:pt>
                <c:pt idx="408">
                  <c:v>-11.394162035586245</c:v>
                </c:pt>
                <c:pt idx="409">
                  <c:v>-16.863513442187543</c:v>
                </c:pt>
                <c:pt idx="410">
                  <c:v>-4.376061478250727</c:v>
                </c:pt>
                <c:pt idx="411">
                  <c:v>-0.28208048939694086</c:v>
                </c:pt>
                <c:pt idx="412">
                  <c:v>-6.8558493837286498</c:v>
                </c:pt>
                <c:pt idx="413">
                  <c:v>-6.5484468958837061</c:v>
                </c:pt>
                <c:pt idx="414">
                  <c:v>-8.3018361618086924</c:v>
                </c:pt>
                <c:pt idx="415">
                  <c:v>-5.9202547190137489</c:v>
                </c:pt>
                <c:pt idx="416">
                  <c:v>-9.6631772938624643</c:v>
                </c:pt>
                <c:pt idx="417">
                  <c:v>-0.57111593904836822</c:v>
                </c:pt>
                <c:pt idx="418">
                  <c:v>1.3711502152922439</c:v>
                </c:pt>
                <c:pt idx="419">
                  <c:v>-4.0331200306595703</c:v>
                </c:pt>
                <c:pt idx="420">
                  <c:v>-2.738342575601477</c:v>
                </c:pt>
                <c:pt idx="421">
                  <c:v>-3.2509164127752741</c:v>
                </c:pt>
                <c:pt idx="422">
                  <c:v>-4.921322753095855</c:v>
                </c:pt>
                <c:pt idx="423">
                  <c:v>-9.731312062025788</c:v>
                </c:pt>
                <c:pt idx="424">
                  <c:v>-6.7602207256396216</c:v>
                </c:pt>
                <c:pt idx="425">
                  <c:v>-7.3521461925670017</c:v>
                </c:pt>
                <c:pt idx="426">
                  <c:v>-8.6621203921567087</c:v>
                </c:pt>
                <c:pt idx="427">
                  <c:v>-7.7268699548783779</c:v>
                </c:pt>
                <c:pt idx="428">
                  <c:v>-7.2697546167685996</c:v>
                </c:pt>
                <c:pt idx="429">
                  <c:v>-11.973974709399618</c:v>
                </c:pt>
                <c:pt idx="430">
                  <c:v>-14.980048296988128</c:v>
                </c:pt>
                <c:pt idx="431">
                  <c:v>-9.3186011669654185</c:v>
                </c:pt>
                <c:pt idx="432">
                  <c:v>-8.0301848972919121</c:v>
                </c:pt>
                <c:pt idx="433">
                  <c:v>-8.6443507328705049</c:v>
                </c:pt>
                <c:pt idx="434">
                  <c:v>-9.7387177766640001</c:v>
                </c:pt>
                <c:pt idx="435">
                  <c:v>-10.54153076368342</c:v>
                </c:pt>
                <c:pt idx="436">
                  <c:v>-9.6508068448787405</c:v>
                </c:pt>
                <c:pt idx="437">
                  <c:v>-12.340707620837735</c:v>
                </c:pt>
                <c:pt idx="438">
                  <c:v>-6.733528580178044</c:v>
                </c:pt>
                <c:pt idx="439">
                  <c:v>-5.442938580090793</c:v>
                </c:pt>
                <c:pt idx="440">
                  <c:v>-3.515926278352099</c:v>
                </c:pt>
                <c:pt idx="441">
                  <c:v>-2.3365471632724213</c:v>
                </c:pt>
                <c:pt idx="442">
                  <c:v>8.5620395273328764</c:v>
                </c:pt>
                <c:pt idx="443">
                  <c:v>7.2853005303186853</c:v>
                </c:pt>
                <c:pt idx="444">
                  <c:v>8.9072510738541606</c:v>
                </c:pt>
                <c:pt idx="445">
                  <c:v>12.071607842176405</c:v>
                </c:pt>
                <c:pt idx="446">
                  <c:v>26.658651034470772</c:v>
                </c:pt>
                <c:pt idx="447">
                  <c:v>25.420033682503732</c:v>
                </c:pt>
                <c:pt idx="448">
                  <c:v>21.279508280604787</c:v>
                </c:pt>
                <c:pt idx="449">
                  <c:v>20.907112576120909</c:v>
                </c:pt>
                <c:pt idx="450">
                  <c:v>12.132660319355866</c:v>
                </c:pt>
                <c:pt idx="451">
                  <c:v>18.388147977758305</c:v>
                </c:pt>
                <c:pt idx="452">
                  <c:v>20.432543520968601</c:v>
                </c:pt>
                <c:pt idx="453">
                  <c:v>23.116429819099356</c:v>
                </c:pt>
                <c:pt idx="454">
                  <c:v>12.011797979459981</c:v>
                </c:pt>
                <c:pt idx="455">
                  <c:v>22.867195707129813</c:v>
                </c:pt>
                <c:pt idx="456">
                  <c:v>19.925972461650126</c:v>
                </c:pt>
                <c:pt idx="457">
                  <c:v>24.867592772938888</c:v>
                </c:pt>
                <c:pt idx="458">
                  <c:v>19.222019147874381</c:v>
                </c:pt>
                <c:pt idx="459">
                  <c:v>27.729871549562919</c:v>
                </c:pt>
                <c:pt idx="460">
                  <c:v>29.822584283129522</c:v>
                </c:pt>
                <c:pt idx="461">
                  <c:v>23.225942675036734</c:v>
                </c:pt>
                <c:pt idx="462">
                  <c:v>27.116908923810907</c:v>
                </c:pt>
                <c:pt idx="463">
                  <c:v>24.049743813459038</c:v>
                </c:pt>
                <c:pt idx="464">
                  <c:v>26.482536269520125</c:v>
                </c:pt>
                <c:pt idx="465">
                  <c:v>14.999106821840392</c:v>
                </c:pt>
                <c:pt idx="466">
                  <c:v>28.897272956380718</c:v>
                </c:pt>
                <c:pt idx="467">
                  <c:v>29.117593294084582</c:v>
                </c:pt>
                <c:pt idx="468">
                  <c:v>15.840766801117429</c:v>
                </c:pt>
                <c:pt idx="469">
                  <c:v>23.470100848290091</c:v>
                </c:pt>
                <c:pt idx="470">
                  <c:v>19.242618146470836</c:v>
                </c:pt>
                <c:pt idx="471">
                  <c:v>20.629308572658363</c:v>
                </c:pt>
                <c:pt idx="472">
                  <c:v>18.698527250874495</c:v>
                </c:pt>
                <c:pt idx="473">
                  <c:v>24.514215449221666</c:v>
                </c:pt>
                <c:pt idx="474">
                  <c:v>21.461031351202823</c:v>
                </c:pt>
                <c:pt idx="475">
                  <c:v>18.055706789463784</c:v>
                </c:pt>
                <c:pt idx="476">
                  <c:v>29.171689244553313</c:v>
                </c:pt>
                <c:pt idx="477">
                  <c:v>20.599782348550583</c:v>
                </c:pt>
                <c:pt idx="478">
                  <c:v>23.957522879839072</c:v>
                </c:pt>
                <c:pt idx="479">
                  <c:v>18.610952303190359</c:v>
                </c:pt>
                <c:pt idx="480">
                  <c:v>21.079566365974866</c:v>
                </c:pt>
                <c:pt idx="481">
                  <c:v>24.719762999859185</c:v>
                </c:pt>
                <c:pt idx="482">
                  <c:v>22.832328608233624</c:v>
                </c:pt>
                <c:pt idx="483">
                  <c:v>21.547472773640116</c:v>
                </c:pt>
                <c:pt idx="484">
                  <c:v>22.286829190958866</c:v>
                </c:pt>
                <c:pt idx="485">
                  <c:v>33.825960887073514</c:v>
                </c:pt>
                <c:pt idx="486">
                  <c:v>27.896245647741001</c:v>
                </c:pt>
                <c:pt idx="487">
                  <c:v>35.411198017348433</c:v>
                </c:pt>
                <c:pt idx="488">
                  <c:v>19.230747371154774</c:v>
                </c:pt>
                <c:pt idx="489">
                  <c:v>24.469254245253595</c:v>
                </c:pt>
                <c:pt idx="490">
                  <c:v>19.853101826514933</c:v>
                </c:pt>
                <c:pt idx="491">
                  <c:v>23.289995069445393</c:v>
                </c:pt>
                <c:pt idx="492">
                  <c:v>19.643324453450404</c:v>
                </c:pt>
                <c:pt idx="493">
                  <c:v>23.057936688373324</c:v>
                </c:pt>
                <c:pt idx="494">
                  <c:v>32.317890490419863</c:v>
                </c:pt>
                <c:pt idx="495">
                  <c:v>21.973815416266248</c:v>
                </c:pt>
                <c:pt idx="496">
                  <c:v>21.728944957763314</c:v>
                </c:pt>
                <c:pt idx="497">
                  <c:v>22.314728521447169</c:v>
                </c:pt>
                <c:pt idx="498">
                  <c:v>23.430485976447535</c:v>
                </c:pt>
                <c:pt idx="499">
                  <c:v>28.651276408923845</c:v>
                </c:pt>
                <c:pt idx="500">
                  <c:v>24.487000741721843</c:v>
                </c:pt>
                <c:pt idx="501">
                  <c:v>29.532051035804734</c:v>
                </c:pt>
                <c:pt idx="502">
                  <c:v>24.855636563984092</c:v>
                </c:pt>
                <c:pt idx="503">
                  <c:v>20.439652463948878</c:v>
                </c:pt>
                <c:pt idx="504">
                  <c:v>18.102784893638297</c:v>
                </c:pt>
                <c:pt idx="505">
                  <c:v>18.382855989850913</c:v>
                </c:pt>
                <c:pt idx="506">
                  <c:v>23.641511810963955</c:v>
                </c:pt>
                <c:pt idx="507">
                  <c:v>18.844201396966628</c:v>
                </c:pt>
                <c:pt idx="508">
                  <c:v>23.978336538970588</c:v>
                </c:pt>
                <c:pt idx="509">
                  <c:v>19.746547879111787</c:v>
                </c:pt>
                <c:pt idx="510">
                  <c:v>17.588078160600059</c:v>
                </c:pt>
                <c:pt idx="511">
                  <c:v>19.341962641859048</c:v>
                </c:pt>
                <c:pt idx="512">
                  <c:v>17.500408472880839</c:v>
                </c:pt>
                <c:pt idx="513">
                  <c:v>16.740420345048033</c:v>
                </c:pt>
                <c:pt idx="514">
                  <c:v>22.213294043760012</c:v>
                </c:pt>
                <c:pt idx="515">
                  <c:v>24.667303167375035</c:v>
                </c:pt>
                <c:pt idx="516">
                  <c:v>27.553054667389112</c:v>
                </c:pt>
                <c:pt idx="517">
                  <c:v>24.047746535625212</c:v>
                </c:pt>
                <c:pt idx="518">
                  <c:v>10.940136940634645</c:v>
                </c:pt>
                <c:pt idx="519">
                  <c:v>12.024994257803247</c:v>
                </c:pt>
                <c:pt idx="520">
                  <c:v>15.267952280468609</c:v>
                </c:pt>
                <c:pt idx="521">
                  <c:v>15.396271397004366</c:v>
                </c:pt>
                <c:pt idx="522">
                  <c:v>19.090242298387768</c:v>
                </c:pt>
                <c:pt idx="523">
                  <c:v>17.094034989125703</c:v>
                </c:pt>
                <c:pt idx="524">
                  <c:v>17.186772964828503</c:v>
                </c:pt>
                <c:pt idx="525">
                  <c:v>14.033079174471492</c:v>
                </c:pt>
                <c:pt idx="526">
                  <c:v>20.313206187849836</c:v>
                </c:pt>
                <c:pt idx="527">
                  <c:v>14.67023793507482</c:v>
                </c:pt>
                <c:pt idx="528">
                  <c:v>14.56325880468837</c:v>
                </c:pt>
                <c:pt idx="529">
                  <c:v>18.141033438635645</c:v>
                </c:pt>
                <c:pt idx="530">
                  <c:v>12.791746466837468</c:v>
                </c:pt>
                <c:pt idx="531">
                  <c:v>15.849282348782268</c:v>
                </c:pt>
                <c:pt idx="532">
                  <c:v>17.509438725921719</c:v>
                </c:pt>
                <c:pt idx="533">
                  <c:v>13.578660785577824</c:v>
                </c:pt>
                <c:pt idx="534">
                  <c:v>10.850587219125083</c:v>
                </c:pt>
                <c:pt idx="535">
                  <c:v>14.232423213306316</c:v>
                </c:pt>
                <c:pt idx="536">
                  <c:v>24.031673522954748</c:v>
                </c:pt>
                <c:pt idx="537">
                  <c:v>18.055451934396569</c:v>
                </c:pt>
                <c:pt idx="538">
                  <c:v>16.682570003000635</c:v>
                </c:pt>
                <c:pt idx="539">
                  <c:v>12.755620192213073</c:v>
                </c:pt>
                <c:pt idx="540">
                  <c:v>14.537304765111763</c:v>
                </c:pt>
                <c:pt idx="541">
                  <c:v>12.721544941340959</c:v>
                </c:pt>
                <c:pt idx="542">
                  <c:v>14.735781747082822</c:v>
                </c:pt>
                <c:pt idx="543">
                  <c:v>19.69020824677029</c:v>
                </c:pt>
                <c:pt idx="544">
                  <c:v>17.48545114137427</c:v>
                </c:pt>
                <c:pt idx="545">
                  <c:v>15.255304460516722</c:v>
                </c:pt>
                <c:pt idx="546">
                  <c:v>14.282759139446178</c:v>
                </c:pt>
                <c:pt idx="547">
                  <c:v>19.155834147852399</c:v>
                </c:pt>
                <c:pt idx="548">
                  <c:v>10.128501315123636</c:v>
                </c:pt>
                <c:pt idx="549">
                  <c:v>17.896915155860977</c:v>
                </c:pt>
                <c:pt idx="550">
                  <c:v>13.530716068359803</c:v>
                </c:pt>
                <c:pt idx="551">
                  <c:v>14.593525189571157</c:v>
                </c:pt>
                <c:pt idx="552">
                  <c:v>17.454529995111635</c:v>
                </c:pt>
                <c:pt idx="553">
                  <c:v>5.8962390306829802</c:v>
                </c:pt>
                <c:pt idx="554">
                  <c:v>12.948668057883784</c:v>
                </c:pt>
                <c:pt idx="555">
                  <c:v>6.567102444669735</c:v>
                </c:pt>
                <c:pt idx="556">
                  <c:v>7.4102750354918117</c:v>
                </c:pt>
                <c:pt idx="557">
                  <c:v>9.9756129841784613</c:v>
                </c:pt>
                <c:pt idx="558">
                  <c:v>6.531483006368453</c:v>
                </c:pt>
                <c:pt idx="559">
                  <c:v>2.5336560994841504</c:v>
                </c:pt>
                <c:pt idx="560">
                  <c:v>4.0503391617097328</c:v>
                </c:pt>
                <c:pt idx="561">
                  <c:v>11.028529430003752</c:v>
                </c:pt>
                <c:pt idx="562">
                  <c:v>-1.5062012707429646</c:v>
                </c:pt>
                <c:pt idx="563">
                  <c:v>1.4611665905632565E-2</c:v>
                </c:pt>
                <c:pt idx="564">
                  <c:v>6.16123497727233</c:v>
                </c:pt>
                <c:pt idx="565">
                  <c:v>5.4473042707346195</c:v>
                </c:pt>
                <c:pt idx="566">
                  <c:v>3.2687131931771267</c:v>
                </c:pt>
                <c:pt idx="567">
                  <c:v>3.8599977291753547</c:v>
                </c:pt>
                <c:pt idx="568">
                  <c:v>3.0111190486711461</c:v>
                </c:pt>
                <c:pt idx="569">
                  <c:v>-1.1052035693877043</c:v>
                </c:pt>
                <c:pt idx="570">
                  <c:v>-0.63890777934520515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Semanais'!$Y$9:$Y$579</c:f>
              <c:strCache>
                <c:ptCount val="57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0">
                  <c:v>25-07-2021</c:v>
                </c:pt>
              </c:strCache>
            </c:strRef>
          </c:cat>
          <c:val>
            <c:numRef>
              <c:f>'Indicadores Semanais'!$AA$9:$AA$576</c:f>
              <c:numCache>
                <c:formatCode>0.0</c:formatCode>
                <c:ptCount val="568"/>
                <c:pt idx="0">
                  <c:v>-0.13632715753820565</c:v>
                </c:pt>
                <c:pt idx="1">
                  <c:v>0.3594184023016358</c:v>
                </c:pt>
                <c:pt idx="2">
                  <c:v>0.2294387167397253</c:v>
                </c:pt>
                <c:pt idx="3">
                  <c:v>-0.29082812202509889</c:v>
                </c:pt>
                <c:pt idx="4">
                  <c:v>-0.52957631063135568</c:v>
                </c:pt>
                <c:pt idx="5">
                  <c:v>-0.27420840933086688</c:v>
                </c:pt>
                <c:pt idx="6">
                  <c:v>9.8292757818852189E-2</c:v>
                </c:pt>
                <c:pt idx="7">
                  <c:v>0.51841511079700398</c:v>
                </c:pt>
                <c:pt idx="8">
                  <c:v>0.6386959164706788</c:v>
                </c:pt>
                <c:pt idx="9">
                  <c:v>0.76811182680224022</c:v>
                </c:pt>
                <c:pt idx="10">
                  <c:v>0.88311452419615055</c:v>
                </c:pt>
                <c:pt idx="11">
                  <c:v>0.96080669361300186</c:v>
                </c:pt>
                <c:pt idx="12">
                  <c:v>0.78259397789248353</c:v>
                </c:pt>
                <c:pt idx="13">
                  <c:v>0.65353900421224387</c:v>
                </c:pt>
                <c:pt idx="14">
                  <c:v>0.37318731418279338</c:v>
                </c:pt>
                <c:pt idx="15">
                  <c:v>0.26650683927546892</c:v>
                </c:pt>
                <c:pt idx="16">
                  <c:v>0.5909029364852042</c:v>
                </c:pt>
                <c:pt idx="17">
                  <c:v>0.68517520399355536</c:v>
                </c:pt>
                <c:pt idx="18">
                  <c:v>0.65355473562498145</c:v>
                </c:pt>
                <c:pt idx="19">
                  <c:v>0.87552779008753323</c:v>
                </c:pt>
                <c:pt idx="20">
                  <c:v>1.3312571420980732</c:v>
                </c:pt>
                <c:pt idx="21">
                  <c:v>1.8886599532632802</c:v>
                </c:pt>
                <c:pt idx="22">
                  <c:v>2.2451126343218606</c:v>
                </c:pt>
                <c:pt idx="23">
                  <c:v>2.0012210166312285</c:v>
                </c:pt>
                <c:pt idx="24">
                  <c:v>1.8830052875876275</c:v>
                </c:pt>
                <c:pt idx="25">
                  <c:v>1.9678276747639636</c:v>
                </c:pt>
                <c:pt idx="26">
                  <c:v>1.9142435065211889</c:v>
                </c:pt>
                <c:pt idx="27">
                  <c:v>1.6267338213005187</c:v>
                </c:pt>
                <c:pt idx="28">
                  <c:v>1.342003620193656</c:v>
                </c:pt>
                <c:pt idx="29">
                  <c:v>0.56833322851836876</c:v>
                </c:pt>
                <c:pt idx="30">
                  <c:v>0.15835191267396917</c:v>
                </c:pt>
                <c:pt idx="31">
                  <c:v>-0.29502162966671369</c:v>
                </c:pt>
                <c:pt idx="32">
                  <c:v>-0.98612109349173571</c:v>
                </c:pt>
                <c:pt idx="33">
                  <c:v>-1.5513544840171285</c:v>
                </c:pt>
                <c:pt idx="34">
                  <c:v>-1.9006023456124648</c:v>
                </c:pt>
                <c:pt idx="35">
                  <c:v>-2.4689084442901823</c:v>
                </c:pt>
                <c:pt idx="36">
                  <c:v>-2.5559460855193485</c:v>
                </c:pt>
                <c:pt idx="37">
                  <c:v>-2.3949072691682725</c:v>
                </c:pt>
                <c:pt idx="38">
                  <c:v>-2.2605903786292676</c:v>
                </c:pt>
                <c:pt idx="39">
                  <c:v>-1.309351349902069</c:v>
                </c:pt>
                <c:pt idx="40">
                  <c:v>-0.56323838943896098</c:v>
                </c:pt>
                <c:pt idx="41">
                  <c:v>-0.46789303662641479</c:v>
                </c:pt>
                <c:pt idx="42">
                  <c:v>-0.11460544324314011</c:v>
                </c:pt>
                <c:pt idx="43">
                  <c:v>0.42279346996067496</c:v>
                </c:pt>
                <c:pt idx="44">
                  <c:v>1.2117547793115127</c:v>
                </c:pt>
                <c:pt idx="45">
                  <c:v>1.6265785347614607</c:v>
                </c:pt>
                <c:pt idx="46">
                  <c:v>1.2116257627280014</c:v>
                </c:pt>
                <c:pt idx="47">
                  <c:v>0.82993481121886692</c:v>
                </c:pt>
                <c:pt idx="48">
                  <c:v>0.80235169759918057</c:v>
                </c:pt>
                <c:pt idx="49">
                  <c:v>0.60289239922112503</c:v>
                </c:pt>
                <c:pt idx="50">
                  <c:v>-0.39638139169015524</c:v>
                </c:pt>
                <c:pt idx="51">
                  <c:v>-1.3014547984559428</c:v>
                </c:pt>
                <c:pt idx="52">
                  <c:v>-1.4852457684379152</c:v>
                </c:pt>
                <c:pt idx="53">
                  <c:v>-1.320080309733157</c:v>
                </c:pt>
                <c:pt idx="54">
                  <c:v>-1.5694780002995135</c:v>
                </c:pt>
                <c:pt idx="55">
                  <c:v>-2.0752767003561816</c:v>
                </c:pt>
                <c:pt idx="56">
                  <c:v>-1.66222103885317</c:v>
                </c:pt>
                <c:pt idx="57">
                  <c:v>-9.7249088869487216E-2</c:v>
                </c:pt>
                <c:pt idx="58">
                  <c:v>1.0489706901685414</c:v>
                </c:pt>
                <c:pt idx="59">
                  <c:v>1.3740916817068387</c:v>
                </c:pt>
                <c:pt idx="60">
                  <c:v>1.8061038410964423</c:v>
                </c:pt>
                <c:pt idx="61">
                  <c:v>2.1883533442355878</c:v>
                </c:pt>
                <c:pt idx="62">
                  <c:v>2.9884846656101125</c:v>
                </c:pt>
                <c:pt idx="63">
                  <c:v>3.5254860703153774</c:v>
                </c:pt>
                <c:pt idx="64">
                  <c:v>2.948081061358939</c:v>
                </c:pt>
                <c:pt idx="65">
                  <c:v>2.2186603658996056</c:v>
                </c:pt>
                <c:pt idx="66">
                  <c:v>2.592475526461715</c:v>
                </c:pt>
                <c:pt idx="67">
                  <c:v>2.4945956379542751</c:v>
                </c:pt>
                <c:pt idx="68">
                  <c:v>2.8202385784701751</c:v>
                </c:pt>
                <c:pt idx="69">
                  <c:v>2.3252700844154632</c:v>
                </c:pt>
                <c:pt idx="70">
                  <c:v>1.8882853627260379</c:v>
                </c:pt>
                <c:pt idx="71">
                  <c:v>1.4964674698717282</c:v>
                </c:pt>
                <c:pt idx="72">
                  <c:v>0.84780277011248195</c:v>
                </c:pt>
                <c:pt idx="73">
                  <c:v>-0.39476345418891062</c:v>
                </c:pt>
                <c:pt idx="74">
                  <c:v>-2.5675767735542414</c:v>
                </c:pt>
                <c:pt idx="75">
                  <c:v>-4.8261952972433919</c:v>
                </c:pt>
                <c:pt idx="76">
                  <c:v>-6.7307575815746121</c:v>
                </c:pt>
                <c:pt idx="77">
                  <c:v>-9.7644076974278597</c:v>
                </c:pt>
                <c:pt idx="78">
                  <c:v>-11.882207238071297</c:v>
                </c:pt>
                <c:pt idx="79">
                  <c:v>-14.159612693177639</c:v>
                </c:pt>
                <c:pt idx="80">
                  <c:v>-15.833253099166399</c:v>
                </c:pt>
                <c:pt idx="81">
                  <c:v>-16.472488793214467</c:v>
                </c:pt>
                <c:pt idx="82">
                  <c:v>-16.950770900457826</c:v>
                </c:pt>
                <c:pt idx="83">
                  <c:v>-17.64715746457842</c:v>
                </c:pt>
                <c:pt idx="84">
                  <c:v>-18.078439766676478</c:v>
                </c:pt>
                <c:pt idx="85">
                  <c:v>-17.963127370657453</c:v>
                </c:pt>
                <c:pt idx="86">
                  <c:v>-17.024962572495006</c:v>
                </c:pt>
                <c:pt idx="87">
                  <c:v>-16.84477528924484</c:v>
                </c:pt>
                <c:pt idx="88">
                  <c:v>-16.922828776359445</c:v>
                </c:pt>
                <c:pt idx="89">
                  <c:v>-17.439877720590097</c:v>
                </c:pt>
                <c:pt idx="90">
                  <c:v>-17.528664957513293</c:v>
                </c:pt>
                <c:pt idx="91">
                  <c:v>-17.489624640970188</c:v>
                </c:pt>
                <c:pt idx="92">
                  <c:v>-18.324496654622717</c:v>
                </c:pt>
                <c:pt idx="93">
                  <c:v>-19.391776187883014</c:v>
                </c:pt>
                <c:pt idx="94">
                  <c:v>-20.033243179821209</c:v>
                </c:pt>
                <c:pt idx="95">
                  <c:v>-20.358968797578395</c:v>
                </c:pt>
                <c:pt idx="96">
                  <c:v>-20.586769032379031</c:v>
                </c:pt>
                <c:pt idx="97">
                  <c:v>-20.185986287339407</c:v>
                </c:pt>
                <c:pt idx="98">
                  <c:v>-19.926983845435704</c:v>
                </c:pt>
                <c:pt idx="99">
                  <c:v>-19.127214441313082</c:v>
                </c:pt>
                <c:pt idx="100">
                  <c:v>-18.551557413025026</c:v>
                </c:pt>
                <c:pt idx="101">
                  <c:v>-18.283810519536544</c:v>
                </c:pt>
                <c:pt idx="102">
                  <c:v>-18.512530382873972</c:v>
                </c:pt>
                <c:pt idx="103">
                  <c:v>-18.818168436131323</c:v>
                </c:pt>
                <c:pt idx="104">
                  <c:v>-19.730841540065338</c:v>
                </c:pt>
                <c:pt idx="105">
                  <c:v>-20.914435814356658</c:v>
                </c:pt>
                <c:pt idx="106">
                  <c:v>-21.856068997394129</c:v>
                </c:pt>
                <c:pt idx="107">
                  <c:v>-22.578439799910921</c:v>
                </c:pt>
                <c:pt idx="108">
                  <c:v>-23.219738957822056</c:v>
                </c:pt>
                <c:pt idx="109">
                  <c:v>-23.150932811271538</c:v>
                </c:pt>
                <c:pt idx="110">
                  <c:v>-23.013753044247913</c:v>
                </c:pt>
                <c:pt idx="111">
                  <c:v>-22.750553136327913</c:v>
                </c:pt>
                <c:pt idx="112">
                  <c:v>-21.520131289244315</c:v>
                </c:pt>
                <c:pt idx="113">
                  <c:v>-20.792765741538087</c:v>
                </c:pt>
                <c:pt idx="114">
                  <c:v>-20.118981006779354</c:v>
                </c:pt>
                <c:pt idx="115">
                  <c:v>-19.146265172219312</c:v>
                </c:pt>
                <c:pt idx="116">
                  <c:v>-18.763520403964492</c:v>
                </c:pt>
                <c:pt idx="117">
                  <c:v>-19.016466774186323</c:v>
                </c:pt>
                <c:pt idx="118">
                  <c:v>-18.934272293980861</c:v>
                </c:pt>
                <c:pt idx="119">
                  <c:v>-19.701200522092414</c:v>
                </c:pt>
                <c:pt idx="120">
                  <c:v>-19.560713133555446</c:v>
                </c:pt>
                <c:pt idx="121">
                  <c:v>-20.092546323768122</c:v>
                </c:pt>
                <c:pt idx="122">
                  <c:v>-20.452127293481009</c:v>
                </c:pt>
                <c:pt idx="123">
                  <c:v>-20.871787928863654</c:v>
                </c:pt>
                <c:pt idx="124">
                  <c:v>-20.24811546820656</c:v>
                </c:pt>
                <c:pt idx="125">
                  <c:v>-20.214881706420329</c:v>
                </c:pt>
                <c:pt idx="126">
                  <c:v>-20.18595905980883</c:v>
                </c:pt>
                <c:pt idx="127">
                  <c:v>-20.771849312846268</c:v>
                </c:pt>
                <c:pt idx="128">
                  <c:v>-20.761412426630205</c:v>
                </c:pt>
                <c:pt idx="129">
                  <c:v>-20.967540651146486</c:v>
                </c:pt>
                <c:pt idx="130">
                  <c:v>-20.747551151460737</c:v>
                </c:pt>
                <c:pt idx="131">
                  <c:v>-20.094392046458989</c:v>
                </c:pt>
                <c:pt idx="132">
                  <c:v>-20.076588583443453</c:v>
                </c:pt>
                <c:pt idx="133">
                  <c:v>-19.981516637820423</c:v>
                </c:pt>
                <c:pt idx="134">
                  <c:v>-19.989294264678865</c:v>
                </c:pt>
                <c:pt idx="135">
                  <c:v>-19.877819878048779</c:v>
                </c:pt>
                <c:pt idx="136">
                  <c:v>-19.479107711748789</c:v>
                </c:pt>
                <c:pt idx="137">
                  <c:v>-19.147285389958558</c:v>
                </c:pt>
                <c:pt idx="138">
                  <c:v>-19.34695057855253</c:v>
                </c:pt>
                <c:pt idx="139">
                  <c:v>-19.135004038256511</c:v>
                </c:pt>
                <c:pt idx="140">
                  <c:v>-18.758224323112138</c:v>
                </c:pt>
                <c:pt idx="141">
                  <c:v>-18.484826730598741</c:v>
                </c:pt>
                <c:pt idx="142">
                  <c:v>-18.049103066862418</c:v>
                </c:pt>
                <c:pt idx="143">
                  <c:v>-18.173044372855308</c:v>
                </c:pt>
                <c:pt idx="144">
                  <c:v>-18.171005225837487</c:v>
                </c:pt>
                <c:pt idx="145">
                  <c:v>-18.145094945911104</c:v>
                </c:pt>
                <c:pt idx="146">
                  <c:v>-17.881973806990338</c:v>
                </c:pt>
                <c:pt idx="147">
                  <c:v>-17.865210194685456</c:v>
                </c:pt>
                <c:pt idx="148">
                  <c:v>-17.851462129936937</c:v>
                </c:pt>
                <c:pt idx="149">
                  <c:v>-18.122660079995402</c:v>
                </c:pt>
                <c:pt idx="150">
                  <c:v>-18.004211574770004</c:v>
                </c:pt>
                <c:pt idx="151">
                  <c:v>-17.789021659458715</c:v>
                </c:pt>
                <c:pt idx="152">
                  <c:v>-17.393344906198809</c:v>
                </c:pt>
                <c:pt idx="153">
                  <c:v>-17.133468949934194</c:v>
                </c:pt>
                <c:pt idx="154">
                  <c:v>-16.48951201961826</c:v>
                </c:pt>
                <c:pt idx="155">
                  <c:v>-15.819790979104784</c:v>
                </c:pt>
                <c:pt idx="156">
                  <c:v>-14.735099550344254</c:v>
                </c:pt>
                <c:pt idx="157">
                  <c:v>-13.496735143569373</c:v>
                </c:pt>
                <c:pt idx="158">
                  <c:v>-14.307324722151694</c:v>
                </c:pt>
                <c:pt idx="159">
                  <c:v>-14.689304136961374</c:v>
                </c:pt>
                <c:pt idx="160">
                  <c:v>-14.21256467257505</c:v>
                </c:pt>
                <c:pt idx="161">
                  <c:v>-14.119234169956004</c:v>
                </c:pt>
                <c:pt idx="162">
                  <c:v>-13.658825842713153</c:v>
                </c:pt>
                <c:pt idx="163">
                  <c:v>-13.939867091298364</c:v>
                </c:pt>
                <c:pt idx="164">
                  <c:v>-14.623723898001616</c:v>
                </c:pt>
                <c:pt idx="165">
                  <c:v>-13.360651200470601</c:v>
                </c:pt>
                <c:pt idx="166">
                  <c:v>-12.700138917032332</c:v>
                </c:pt>
                <c:pt idx="167">
                  <c:v>-12.2739847527246</c:v>
                </c:pt>
                <c:pt idx="168">
                  <c:v>-12.028584378277966</c:v>
                </c:pt>
                <c:pt idx="169">
                  <c:v>-12.461215577689218</c:v>
                </c:pt>
                <c:pt idx="170">
                  <c:v>-12.837268777262954</c:v>
                </c:pt>
                <c:pt idx="171">
                  <c:v>-12.516923577226407</c:v>
                </c:pt>
                <c:pt idx="172">
                  <c:v>-12.42652813430527</c:v>
                </c:pt>
                <c:pt idx="173">
                  <c:v>-12.461802177551558</c:v>
                </c:pt>
                <c:pt idx="174">
                  <c:v>-13.170165658606274</c:v>
                </c:pt>
                <c:pt idx="175">
                  <c:v>-13.387690526622189</c:v>
                </c:pt>
                <c:pt idx="176">
                  <c:v>-13.31675607038758</c:v>
                </c:pt>
                <c:pt idx="177">
                  <c:v>-13.098381092694455</c:v>
                </c:pt>
                <c:pt idx="178">
                  <c:v>-13.192090506974024</c:v>
                </c:pt>
                <c:pt idx="179">
                  <c:v>-13.175845830016996</c:v>
                </c:pt>
                <c:pt idx="180">
                  <c:v>-12.857766954176084</c:v>
                </c:pt>
                <c:pt idx="181">
                  <c:v>-12.437193886013068</c:v>
                </c:pt>
                <c:pt idx="182">
                  <c:v>-11.997648317746807</c:v>
                </c:pt>
                <c:pt idx="183">
                  <c:v>-11.326765562118693</c:v>
                </c:pt>
                <c:pt idx="184">
                  <c:v>-10.629877466492903</c:v>
                </c:pt>
                <c:pt idx="185">
                  <c:v>-10.093535763604889</c:v>
                </c:pt>
                <c:pt idx="186">
                  <c:v>-9.7238670310691901</c:v>
                </c:pt>
                <c:pt idx="187">
                  <c:v>-9.6836159451433357</c:v>
                </c:pt>
                <c:pt idx="188">
                  <c:v>-9.520459206782494</c:v>
                </c:pt>
                <c:pt idx="189">
                  <c:v>-9.5070078345808238</c:v>
                </c:pt>
                <c:pt idx="190">
                  <c:v>-9.4834170831613029</c:v>
                </c:pt>
                <c:pt idx="191">
                  <c:v>-9.2825748534735855</c:v>
                </c:pt>
                <c:pt idx="192">
                  <c:v>-9.2546992529510224</c:v>
                </c:pt>
                <c:pt idx="193">
                  <c:v>-9.0186589314644952</c:v>
                </c:pt>
                <c:pt idx="194">
                  <c:v>-8.5399877921443039</c:v>
                </c:pt>
                <c:pt idx="195">
                  <c:v>-8.1306296506256999</c:v>
                </c:pt>
                <c:pt idx="196">
                  <c:v>-7.8485626118089504</c:v>
                </c:pt>
                <c:pt idx="197">
                  <c:v>-7.6316238232816556</c:v>
                </c:pt>
                <c:pt idx="198">
                  <c:v>-7.5205725177908702</c:v>
                </c:pt>
                <c:pt idx="199">
                  <c:v>-7.63853294740374</c:v>
                </c:pt>
                <c:pt idx="200">
                  <c:v>-7.6108105140695033</c:v>
                </c:pt>
                <c:pt idx="201">
                  <c:v>-7.8820662134680912</c:v>
                </c:pt>
                <c:pt idx="202">
                  <c:v>-7.9776454251594071</c:v>
                </c:pt>
                <c:pt idx="203">
                  <c:v>-7.8976403700857629</c:v>
                </c:pt>
                <c:pt idx="204">
                  <c:v>-7.8051631370623751</c:v>
                </c:pt>
                <c:pt idx="205">
                  <c:v>-7.9054563804831099</c:v>
                </c:pt>
                <c:pt idx="206">
                  <c:v>-7.6667153292767969</c:v>
                </c:pt>
                <c:pt idx="207">
                  <c:v>-7.4338807898837205</c:v>
                </c:pt>
                <c:pt idx="208">
                  <c:v>-7.4138810704955258</c:v>
                </c:pt>
                <c:pt idx="209">
                  <c:v>-7.1419853696130726</c:v>
                </c:pt>
                <c:pt idx="210">
                  <c:v>-6.9088907717670383</c:v>
                </c:pt>
                <c:pt idx="211">
                  <c:v>-6.9393655670774708</c:v>
                </c:pt>
                <c:pt idx="212">
                  <c:v>-7.0607730036803202</c:v>
                </c:pt>
                <c:pt idx="213">
                  <c:v>-6.9600584967243444</c:v>
                </c:pt>
                <c:pt idx="214">
                  <c:v>-7.0329464555597472</c:v>
                </c:pt>
                <c:pt idx="215">
                  <c:v>-7.099741271045624</c:v>
                </c:pt>
                <c:pt idx="216">
                  <c:v>-7.3228206863334497</c:v>
                </c:pt>
                <c:pt idx="217">
                  <c:v>-7.2726695340071155</c:v>
                </c:pt>
                <c:pt idx="218">
                  <c:v>-7.2997007483219409</c:v>
                </c:pt>
                <c:pt idx="219">
                  <c:v>-7.227371426426024</c:v>
                </c:pt>
                <c:pt idx="220">
                  <c:v>-6.8458873863613006</c:v>
                </c:pt>
                <c:pt idx="221">
                  <c:v>-6.2780593825489097</c:v>
                </c:pt>
                <c:pt idx="222">
                  <c:v>-5.6866758298787472</c:v>
                </c:pt>
                <c:pt idx="223">
                  <c:v>-5.141960552530902</c:v>
                </c:pt>
                <c:pt idx="224">
                  <c:v>-3.5631556715120491</c:v>
                </c:pt>
                <c:pt idx="225">
                  <c:v>-3.094816902589256</c:v>
                </c:pt>
                <c:pt idx="226">
                  <c:v>-3.137210450123876</c:v>
                </c:pt>
                <c:pt idx="227">
                  <c:v>-3.2772497047141789</c:v>
                </c:pt>
                <c:pt idx="228">
                  <c:v>-3.4302900845870057</c:v>
                </c:pt>
                <c:pt idx="229">
                  <c:v>-3.7449746800397028</c:v>
                </c:pt>
                <c:pt idx="230">
                  <c:v>-3.6441351752523299</c:v>
                </c:pt>
                <c:pt idx="231">
                  <c:v>-4.4529055950116314</c:v>
                </c:pt>
                <c:pt idx="232">
                  <c:v>-4.7943632818825597</c:v>
                </c:pt>
                <c:pt idx="233">
                  <c:v>-4.5194023927762537</c:v>
                </c:pt>
                <c:pt idx="234">
                  <c:v>-4.4115575111284455</c:v>
                </c:pt>
                <c:pt idx="235">
                  <c:v>-4.4291838494313449</c:v>
                </c:pt>
                <c:pt idx="236">
                  <c:v>-4.218679518327205</c:v>
                </c:pt>
                <c:pt idx="237">
                  <c:v>-3.998778239268403</c:v>
                </c:pt>
                <c:pt idx="238">
                  <c:v>-4.0965030990802296</c:v>
                </c:pt>
                <c:pt idx="239">
                  <c:v>-3.9280693517837588</c:v>
                </c:pt>
                <c:pt idx="240">
                  <c:v>-4.0401789258332537</c:v>
                </c:pt>
                <c:pt idx="241">
                  <c:v>-4.1599553815372712</c:v>
                </c:pt>
                <c:pt idx="242">
                  <c:v>-4.354283741102674</c:v>
                </c:pt>
                <c:pt idx="243">
                  <c:v>-4.0245933565012102</c:v>
                </c:pt>
                <c:pt idx="244">
                  <c:v>-4.2766247730854969</c:v>
                </c:pt>
                <c:pt idx="245">
                  <c:v>-4.2528438111652376</c:v>
                </c:pt>
                <c:pt idx="246">
                  <c:v>-3.8703052733253398</c:v>
                </c:pt>
                <c:pt idx="247">
                  <c:v>-3.3326612325585372</c:v>
                </c:pt>
                <c:pt idx="248">
                  <c:v>-3.2491257700402985</c:v>
                </c:pt>
                <c:pt idx="249">
                  <c:v>-3.191298605522749</c:v>
                </c:pt>
                <c:pt idx="250">
                  <c:v>-3.5167671799764713</c:v>
                </c:pt>
                <c:pt idx="251">
                  <c:v>-3.4431786629362997</c:v>
                </c:pt>
                <c:pt idx="252">
                  <c:v>-3.4729820370831042</c:v>
                </c:pt>
                <c:pt idx="253">
                  <c:v>-3.7344363463761323</c:v>
                </c:pt>
                <c:pt idx="254">
                  <c:v>-3.9609820440308257</c:v>
                </c:pt>
                <c:pt idx="255">
                  <c:v>-3.9726031163982389</c:v>
                </c:pt>
                <c:pt idx="256">
                  <c:v>-3.632762274924521</c:v>
                </c:pt>
                <c:pt idx="257">
                  <c:v>-3.1965645659320954</c:v>
                </c:pt>
                <c:pt idx="258">
                  <c:v>-2.8551228148380909</c:v>
                </c:pt>
                <c:pt idx="259">
                  <c:v>-2.9074927755951134</c:v>
                </c:pt>
                <c:pt idx="260">
                  <c:v>-2.6167529989942815</c:v>
                </c:pt>
                <c:pt idx="261">
                  <c:v>-2.2532367966243121</c:v>
                </c:pt>
                <c:pt idx="262">
                  <c:v>-1.9024336137734998</c:v>
                </c:pt>
                <c:pt idx="263">
                  <c:v>-2.1156027357888139</c:v>
                </c:pt>
                <c:pt idx="264">
                  <c:v>-2.0958232730220696</c:v>
                </c:pt>
                <c:pt idx="265">
                  <c:v>-2.1762834251452126</c:v>
                </c:pt>
                <c:pt idx="266">
                  <c:v>-2.2794014768994968</c:v>
                </c:pt>
                <c:pt idx="267">
                  <c:v>-2.8406710040157752</c:v>
                </c:pt>
                <c:pt idx="268">
                  <c:v>-3.5403958380517735</c:v>
                </c:pt>
                <c:pt idx="269">
                  <c:v>-3.9390110724448348</c:v>
                </c:pt>
                <c:pt idx="270">
                  <c:v>-4.4276088371123761</c:v>
                </c:pt>
                <c:pt idx="271">
                  <c:v>-4.8812682576326401</c:v>
                </c:pt>
                <c:pt idx="272">
                  <c:v>-4.9902236599899865</c:v>
                </c:pt>
                <c:pt idx="273">
                  <c:v>-5.0980144970681609</c:v>
                </c:pt>
                <c:pt idx="274">
                  <c:v>-5.0248661230098159</c:v>
                </c:pt>
                <c:pt idx="275">
                  <c:v>-5.0008997904833921</c:v>
                </c:pt>
                <c:pt idx="276">
                  <c:v>-4.9893154939559059</c:v>
                </c:pt>
                <c:pt idx="277">
                  <c:v>-4.6631391640631099</c:v>
                </c:pt>
                <c:pt idx="278">
                  <c:v>-4.832010266707341</c:v>
                </c:pt>
                <c:pt idx="279">
                  <c:v>-4.8851554704645599</c:v>
                </c:pt>
                <c:pt idx="280">
                  <c:v>-4.8718309068977055</c:v>
                </c:pt>
                <c:pt idx="281">
                  <c:v>-5.0463703331151928</c:v>
                </c:pt>
                <c:pt idx="282">
                  <c:v>-5.2174382019823389</c:v>
                </c:pt>
                <c:pt idx="283">
                  <c:v>-5.3749001932123193</c:v>
                </c:pt>
                <c:pt idx="284">
                  <c:v>-5.4948506797796188</c:v>
                </c:pt>
                <c:pt idx="285">
                  <c:v>-5.230891703959033</c:v>
                </c:pt>
                <c:pt idx="286">
                  <c:v>-5.3723293083956447</c:v>
                </c:pt>
                <c:pt idx="287">
                  <c:v>-5.3663093787978227</c:v>
                </c:pt>
                <c:pt idx="288">
                  <c:v>-5.5310237854257727</c:v>
                </c:pt>
                <c:pt idx="289">
                  <c:v>-5.6501913220316942</c:v>
                </c:pt>
                <c:pt idx="290">
                  <c:v>-5.8468943818001051</c:v>
                </c:pt>
                <c:pt idx="291">
                  <c:v>-6.1082839952580859</c:v>
                </c:pt>
                <c:pt idx="292">
                  <c:v>-6.3311830085904601</c:v>
                </c:pt>
                <c:pt idx="293">
                  <c:v>-6.4865241353177954</c:v>
                </c:pt>
                <c:pt idx="294">
                  <c:v>-6.1745642271705643</c:v>
                </c:pt>
                <c:pt idx="295">
                  <c:v>-6.0271738868369988</c:v>
                </c:pt>
                <c:pt idx="296">
                  <c:v>-5.7131062115636269</c:v>
                </c:pt>
                <c:pt idx="297">
                  <c:v>-5.3469977076162865</c:v>
                </c:pt>
                <c:pt idx="298">
                  <c:v>-4.8999870867504001</c:v>
                </c:pt>
                <c:pt idx="299">
                  <c:v>-4.8564622370007848</c:v>
                </c:pt>
                <c:pt idx="300">
                  <c:v>-5.2083983792148016</c:v>
                </c:pt>
                <c:pt idx="301">
                  <c:v>-5.5883459735209575</c:v>
                </c:pt>
                <c:pt idx="302">
                  <c:v>-5.1566230638762525</c:v>
                </c:pt>
                <c:pt idx="303">
                  <c:v>-4.8778634370008325</c:v>
                </c:pt>
                <c:pt idx="304">
                  <c:v>-4.9683491528973551</c:v>
                </c:pt>
                <c:pt idx="305">
                  <c:v>-4.6979574110305631</c:v>
                </c:pt>
                <c:pt idx="306">
                  <c:v>-4.2469810175703389</c:v>
                </c:pt>
                <c:pt idx="307">
                  <c:v>-3.5489018492775455</c:v>
                </c:pt>
                <c:pt idx="308">
                  <c:v>-3.5172416171479406</c:v>
                </c:pt>
                <c:pt idx="309">
                  <c:v>-4.0260621721262355</c:v>
                </c:pt>
                <c:pt idx="310">
                  <c:v>-4.4110445278940578</c:v>
                </c:pt>
                <c:pt idx="311">
                  <c:v>-4.7150919304265049</c:v>
                </c:pt>
                <c:pt idx="312">
                  <c:v>-5.2148035423003494</c:v>
                </c:pt>
                <c:pt idx="313">
                  <c:v>-5.3916641979146309</c:v>
                </c:pt>
                <c:pt idx="314">
                  <c:v>-6.5143878893153362</c:v>
                </c:pt>
                <c:pt idx="315">
                  <c:v>-7.6536517117643372</c:v>
                </c:pt>
                <c:pt idx="316">
                  <c:v>-7.6508010941174405</c:v>
                </c:pt>
                <c:pt idx="317">
                  <c:v>-7.9902112740048592</c:v>
                </c:pt>
                <c:pt idx="318">
                  <c:v>-8.1350450729933872</c:v>
                </c:pt>
                <c:pt idx="319">
                  <c:v>-8.6456742762700554</c:v>
                </c:pt>
                <c:pt idx="320">
                  <c:v>-9.3844406185489877</c:v>
                </c:pt>
                <c:pt idx="321">
                  <c:v>-9.8402455881413182</c:v>
                </c:pt>
                <c:pt idx="322">
                  <c:v>-9.8448519568546846</c:v>
                </c:pt>
                <c:pt idx="323">
                  <c:v>-10.136498913095197</c:v>
                </c:pt>
                <c:pt idx="324">
                  <c:v>-10.063390667522471</c:v>
                </c:pt>
                <c:pt idx="325">
                  <c:v>-9.4961179056425191</c:v>
                </c:pt>
                <c:pt idx="326">
                  <c:v>-8.5358503659163052</c:v>
                </c:pt>
                <c:pt idx="327">
                  <c:v>-7.2325320598757461</c:v>
                </c:pt>
                <c:pt idx="328">
                  <c:v>-6.4415816559100483</c:v>
                </c:pt>
                <c:pt idx="329">
                  <c:v>-6.3273492645539822</c:v>
                </c:pt>
                <c:pt idx="330">
                  <c:v>-6.8585451834867257</c:v>
                </c:pt>
                <c:pt idx="331">
                  <c:v>-7.594555007330265</c:v>
                </c:pt>
                <c:pt idx="332">
                  <c:v>-7.8133446856992226</c:v>
                </c:pt>
                <c:pt idx="333">
                  <c:v>-7.9271173026652422</c:v>
                </c:pt>
                <c:pt idx="334">
                  <c:v>-8.3415283711866373</c:v>
                </c:pt>
                <c:pt idx="335">
                  <c:v>-8.0529562463716271</c:v>
                </c:pt>
                <c:pt idx="336">
                  <c:v>-7.4046137945755408</c:v>
                </c:pt>
                <c:pt idx="337">
                  <c:v>-7.0941660539945337</c:v>
                </c:pt>
                <c:pt idx="338">
                  <c:v>-6.911528256912483</c:v>
                </c:pt>
                <c:pt idx="339">
                  <c:v>-6.5409722331585254</c:v>
                </c:pt>
                <c:pt idx="340">
                  <c:v>-6.7021606966580736</c:v>
                </c:pt>
                <c:pt idx="341">
                  <c:v>-7.1022963553790248</c:v>
                </c:pt>
                <c:pt idx="342">
                  <c:v>-7.3814124006633222</c:v>
                </c:pt>
                <c:pt idx="343">
                  <c:v>-7.2984842797054066</c:v>
                </c:pt>
                <c:pt idx="344">
                  <c:v>-6.2625635907787851</c:v>
                </c:pt>
                <c:pt idx="345">
                  <c:v>-4.830224375046277</c:v>
                </c:pt>
                <c:pt idx="346">
                  <c:v>-4.9701470004831076</c:v>
                </c:pt>
                <c:pt idx="347">
                  <c:v>-4.6274294415386903</c:v>
                </c:pt>
                <c:pt idx="348">
                  <c:v>-4.0705222225503288</c:v>
                </c:pt>
                <c:pt idx="349">
                  <c:v>-3.1606308566879071</c:v>
                </c:pt>
                <c:pt idx="350">
                  <c:v>-2.5695525413824982</c:v>
                </c:pt>
                <c:pt idx="351">
                  <c:v>-2.0696454034858545</c:v>
                </c:pt>
                <c:pt idx="352">
                  <c:v>-1.7201867091947061</c:v>
                </c:pt>
                <c:pt idx="353">
                  <c:v>-0.98681550963602205</c:v>
                </c:pt>
                <c:pt idx="354">
                  <c:v>-0.82202430665790416</c:v>
                </c:pt>
                <c:pt idx="355">
                  <c:v>-1.4600060612500607</c:v>
                </c:pt>
                <c:pt idx="356">
                  <c:v>-1.0681238125816928</c:v>
                </c:pt>
                <c:pt idx="357">
                  <c:v>-6.3428587659926344E-2</c:v>
                </c:pt>
                <c:pt idx="358">
                  <c:v>-0.50077057672527336</c:v>
                </c:pt>
                <c:pt idx="359">
                  <c:v>-0.38464624829282634</c:v>
                </c:pt>
                <c:pt idx="360">
                  <c:v>-0.46847702975988409</c:v>
                </c:pt>
                <c:pt idx="361">
                  <c:v>-0.66573715973254211</c:v>
                </c:pt>
                <c:pt idx="362">
                  <c:v>-1.8541832726587895</c:v>
                </c:pt>
                <c:pt idx="363">
                  <c:v>-3.3754342069240764</c:v>
                </c:pt>
                <c:pt idx="364">
                  <c:v>-4.8661415799040713</c:v>
                </c:pt>
                <c:pt idx="365">
                  <c:v>-4.7077028468999158</c:v>
                </c:pt>
                <c:pt idx="366">
                  <c:v>-5.2714413743854411</c:v>
                </c:pt>
                <c:pt idx="367">
                  <c:v>-5.8776880922516694</c:v>
                </c:pt>
                <c:pt idx="368">
                  <c:v>-6.2148576136161608</c:v>
                </c:pt>
                <c:pt idx="369">
                  <c:v>-4.3450905349274667</c:v>
                </c:pt>
                <c:pt idx="370">
                  <c:v>-3.7634759647813736</c:v>
                </c:pt>
                <c:pt idx="371">
                  <c:v>-3.9010842534844548</c:v>
                </c:pt>
                <c:pt idx="372">
                  <c:v>-3.832558683040193</c:v>
                </c:pt>
                <c:pt idx="373">
                  <c:v>-3.607689560117521</c:v>
                </c:pt>
                <c:pt idx="374">
                  <c:v>-3.1182232380840227</c:v>
                </c:pt>
                <c:pt idx="375">
                  <c:v>-2.3630605231341026</c:v>
                </c:pt>
                <c:pt idx="376">
                  <c:v>-3.2099831757898487</c:v>
                </c:pt>
                <c:pt idx="377">
                  <c:v>-3.6902801658492002</c:v>
                </c:pt>
                <c:pt idx="378">
                  <c:v>-3.8474307019148677</c:v>
                </c:pt>
                <c:pt idx="379">
                  <c:v>-4.5454477321085083</c:v>
                </c:pt>
                <c:pt idx="380">
                  <c:v>-5.642006654444808</c:v>
                </c:pt>
                <c:pt idx="381">
                  <c:v>-7.079149017728418</c:v>
                </c:pt>
                <c:pt idx="382">
                  <c:v>-8.6465451206082751</c:v>
                </c:pt>
                <c:pt idx="383">
                  <c:v>-8.9433008699677625</c:v>
                </c:pt>
                <c:pt idx="384">
                  <c:v>-9.3229210457158</c:v>
                </c:pt>
                <c:pt idx="385">
                  <c:v>-9.7764057643077056</c:v>
                </c:pt>
                <c:pt idx="386">
                  <c:v>-9.8468670444501978</c:v>
                </c:pt>
                <c:pt idx="387">
                  <c:v>-10.168693810618478</c:v>
                </c:pt>
                <c:pt idx="388">
                  <c:v>-9.8139895687410039</c:v>
                </c:pt>
                <c:pt idx="389">
                  <c:v>-9.2670257442903594</c:v>
                </c:pt>
                <c:pt idx="390">
                  <c:v>-9.1428832795815627</c:v>
                </c:pt>
                <c:pt idx="391">
                  <c:v>-9.0451821070049583</c:v>
                </c:pt>
                <c:pt idx="392">
                  <c:v>-9.4318239094845868</c:v>
                </c:pt>
                <c:pt idx="393">
                  <c:v>-9.4742980222446675</c:v>
                </c:pt>
                <c:pt idx="394">
                  <c:v>-8.9847991425798988</c:v>
                </c:pt>
                <c:pt idx="395">
                  <c:v>-9.1935600654950154</c:v>
                </c:pt>
                <c:pt idx="396">
                  <c:v>-9.3240005802232382</c:v>
                </c:pt>
                <c:pt idx="397">
                  <c:v>-8.955840056765906</c:v>
                </c:pt>
                <c:pt idx="398">
                  <c:v>-8.5789478781013742</c:v>
                </c:pt>
                <c:pt idx="399">
                  <c:v>-7.3382590520929174</c:v>
                </c:pt>
                <c:pt idx="400">
                  <c:v>-7.0779065438142021</c:v>
                </c:pt>
                <c:pt idx="401">
                  <c:v>-6.7860155828776971</c:v>
                </c:pt>
                <c:pt idx="402">
                  <c:v>-6.4513008936020588</c:v>
                </c:pt>
                <c:pt idx="403">
                  <c:v>-6.3408153773253551</c:v>
                </c:pt>
                <c:pt idx="404">
                  <c:v>-6.3859166861779633</c:v>
                </c:pt>
                <c:pt idx="405">
                  <c:v>-6.731161753030916</c:v>
                </c:pt>
                <c:pt idx="406">
                  <c:v>-8.165566619448839</c:v>
                </c:pt>
                <c:pt idx="407">
                  <c:v>-8.0679030063357953</c:v>
                </c:pt>
                <c:pt idx="408">
                  <c:v>-7.2583148948168015</c:v>
                </c:pt>
                <c:pt idx="409">
                  <c:v>-7.3443497088433816</c:v>
                </c:pt>
                <c:pt idx="410">
                  <c:v>-7.3840166428167757</c:v>
                </c:pt>
                <c:pt idx="411">
                  <c:v>-7.8031356981203581</c:v>
                </c:pt>
                <c:pt idx="412">
                  <c:v>-7.0211489386100014</c:v>
                </c:pt>
                <c:pt idx="413">
                  <c:v>-5.9925294888492759</c:v>
                </c:pt>
                <c:pt idx="414">
                  <c:v>-5.4489658403917947</c:v>
                </c:pt>
                <c:pt idx="415">
                  <c:v>-5.2127900254361981</c:v>
                </c:pt>
                <c:pt idx="416">
                  <c:v>-4.8095429749977585</c:v>
                </c:pt>
                <c:pt idx="417">
                  <c:v>-4.2652423578145831</c:v>
                </c:pt>
                <c:pt idx="418">
                  <c:v>-3.5436823936669515</c:v>
                </c:pt>
                <c:pt idx="419">
                  <c:v>-3.4009778271072517</c:v>
                </c:pt>
                <c:pt idx="420">
                  <c:v>-3.4107113654162982</c:v>
                </c:pt>
                <c:pt idx="421">
                  <c:v>-4.2948691920721913</c:v>
                </c:pt>
                <c:pt idx="422">
                  <c:v>-5.5410543931949405</c:v>
                </c:pt>
                <c:pt idx="423">
                  <c:v>-6.2023401591231027</c:v>
                </c:pt>
                <c:pt idx="424">
                  <c:v>-6.9149869275912339</c:v>
                </c:pt>
                <c:pt idx="425">
                  <c:v>-7.4891066710188507</c:v>
                </c:pt>
                <c:pt idx="426">
                  <c:v>-8.4966283790622459</c:v>
                </c:pt>
                <c:pt idx="427">
                  <c:v>-9.2464478411997231</c:v>
                </c:pt>
                <c:pt idx="428">
                  <c:v>-9.6119307613891216</c:v>
                </c:pt>
                <c:pt idx="429">
                  <c:v>-9.7087934334926818</c:v>
                </c:pt>
                <c:pt idx="430">
                  <c:v>-9.706254910737508</c:v>
                </c:pt>
                <c:pt idx="431">
                  <c:v>-9.9936617424211676</c:v>
                </c:pt>
                <c:pt idx="432">
                  <c:v>-10.461058334837572</c:v>
                </c:pt>
                <c:pt idx="433">
                  <c:v>-10.129177211334589</c:v>
                </c:pt>
                <c:pt idx="434">
                  <c:v>-9.7521285433131037</c:v>
                </c:pt>
                <c:pt idx="435">
                  <c:v>-9.3828324594863375</c:v>
                </c:pt>
                <c:pt idx="436">
                  <c:v>-9.0132258427433207</c:v>
                </c:pt>
                <c:pt idx="437">
                  <c:v>-8.2805937778121184</c:v>
                </c:pt>
                <c:pt idx="438">
                  <c:v>-7.2231408330418931</c:v>
                </c:pt>
                <c:pt idx="439">
                  <c:v>-4.4940593628967083</c:v>
                </c:pt>
                <c:pt idx="440">
                  <c:v>-2.0746154521542186</c:v>
                </c:pt>
                <c:pt idx="441">
                  <c:v>0.96080721851605222</c:v>
                </c:pt>
                <c:pt idx="442">
                  <c:v>3.647255278852402</c:v>
                </c:pt>
                <c:pt idx="443">
                  <c:v>8.2331966523611975</c:v>
                </c:pt>
                <c:pt idx="444">
                  <c:v>12.366905218197743</c:v>
                </c:pt>
                <c:pt idx="445">
                  <c:v>15.740627424465917</c:v>
                </c:pt>
                <c:pt idx="446">
                  <c:v>17.50420928857849</c:v>
                </c:pt>
                <c:pt idx="447">
                  <c:v>18.196689258440948</c:v>
                </c:pt>
                <c:pt idx="448">
                  <c:v>19.551103101855826</c:v>
                </c:pt>
                <c:pt idx="449">
                  <c:v>20.745522484540427</c:v>
                </c:pt>
                <c:pt idx="450">
                  <c:v>20.239490882344509</c:v>
                </c:pt>
                <c:pt idx="451">
                  <c:v>18.324028639052539</c:v>
                </c:pt>
                <c:pt idx="452">
                  <c:v>18.550841128556122</c:v>
                </c:pt>
                <c:pt idx="453">
                  <c:v>18.410678255060294</c:v>
                </c:pt>
                <c:pt idx="454">
                  <c:v>20.229954319857864</c:v>
                </c:pt>
                <c:pt idx="455">
                  <c:v>20.349078772731591</c:v>
                </c:pt>
                <c:pt idx="456">
                  <c:v>21.391554205387923</c:v>
                </c:pt>
                <c:pt idx="457">
                  <c:v>22.349576271677943</c:v>
                </c:pt>
                <c:pt idx="458">
                  <c:v>23.951596942474623</c:v>
                </c:pt>
                <c:pt idx="459">
                  <c:v>24.558698830571927</c:v>
                </c:pt>
                <c:pt idx="460">
                  <c:v>25.147809023687479</c:v>
                </c:pt>
                <c:pt idx="461">
                  <c:v>25.378515237484805</c:v>
                </c:pt>
                <c:pt idx="462">
                  <c:v>24.775242048051378</c:v>
                </c:pt>
                <c:pt idx="463">
                  <c:v>24.942013677596776</c:v>
                </c:pt>
                <c:pt idx="464">
                  <c:v>24.841300679161783</c:v>
                </c:pt>
                <c:pt idx="465">
                  <c:v>23.786275554316173</c:v>
                </c:pt>
                <c:pt idx="466">
                  <c:v>23.265302972098912</c:v>
                </c:pt>
                <c:pt idx="467">
                  <c:v>22.57857073395774</c:v>
                </c:pt>
                <c:pt idx="468">
                  <c:v>21.742395348691776</c:v>
                </c:pt>
                <c:pt idx="469">
                  <c:v>22.270883981410929</c:v>
                </c:pt>
                <c:pt idx="470">
                  <c:v>21.644732908959636</c:v>
                </c:pt>
                <c:pt idx="471">
                  <c:v>20.550938345690813</c:v>
                </c:pt>
                <c:pt idx="472">
                  <c:v>20.867358344026009</c:v>
                </c:pt>
                <c:pt idx="473">
                  <c:v>21.681870972063614</c:v>
                </c:pt>
                <c:pt idx="474">
                  <c:v>21.875751572360716</c:v>
                </c:pt>
                <c:pt idx="475">
                  <c:v>22.351210759100816</c:v>
                </c:pt>
                <c:pt idx="476">
                  <c:v>22.3387000522888</c:v>
                </c:pt>
                <c:pt idx="477">
                  <c:v>21.848035897539255</c:v>
                </c:pt>
                <c:pt idx="478">
                  <c:v>22.313568990204455</c:v>
                </c:pt>
                <c:pt idx="479">
                  <c:v>22.995943535743006</c:v>
                </c:pt>
                <c:pt idx="480">
                  <c:v>21.906769754183973</c:v>
                </c:pt>
                <c:pt idx="481">
                  <c:v>22.147776445956584</c:v>
                </c:pt>
                <c:pt idx="482">
                  <c:v>23.557553304132931</c:v>
                </c:pt>
                <c:pt idx="483">
                  <c:v>24.884023781925887</c:v>
                </c:pt>
                <c:pt idx="484">
                  <c:v>26.931399732122109</c:v>
                </c:pt>
                <c:pt idx="485">
                  <c:v>26.147254642307189</c:v>
                </c:pt>
                <c:pt idx="486">
                  <c:v>26.381101161881467</c:v>
                </c:pt>
                <c:pt idx="487">
                  <c:v>26.139048169435018</c:v>
                </c:pt>
                <c:pt idx="488">
                  <c:v>26.282357580647378</c:v>
                </c:pt>
                <c:pt idx="489">
                  <c:v>24.256266661558364</c:v>
                </c:pt>
                <c:pt idx="490">
                  <c:v>23.565079667362983</c:v>
                </c:pt>
                <c:pt idx="491">
                  <c:v>23.12317859208747</c:v>
                </c:pt>
                <c:pt idx="492">
                  <c:v>23.515045455674827</c:v>
                </c:pt>
                <c:pt idx="493">
                  <c:v>23.123572700319066</c:v>
                </c:pt>
                <c:pt idx="494">
                  <c:v>23.475233656737963</c:v>
                </c:pt>
                <c:pt idx="495">
                  <c:v>23.495303786309695</c:v>
                </c:pt>
                <c:pt idx="496">
                  <c:v>24.782154065663043</c:v>
                </c:pt>
                <c:pt idx="497">
                  <c:v>24.986306073284261</c:v>
                </c:pt>
                <c:pt idx="498">
                  <c:v>24.58832900833924</c:v>
                </c:pt>
                <c:pt idx="499">
                  <c:v>25.000017743727508</c:v>
                </c:pt>
                <c:pt idx="500">
                  <c:v>24.815833101754013</c:v>
                </c:pt>
                <c:pt idx="501">
                  <c:v>24.214126869209888</c:v>
                </c:pt>
                <c:pt idx="502">
                  <c:v>23.493036871124662</c:v>
                </c:pt>
                <c:pt idx="503">
                  <c:v>22.777356214273247</c:v>
                </c:pt>
                <c:pt idx="504">
                  <c:v>21.971242022165359</c:v>
                </c:pt>
                <c:pt idx="505">
                  <c:v>21.177854236903336</c:v>
                </c:pt>
                <c:pt idx="506">
                  <c:v>20.447984424778724</c:v>
                </c:pt>
                <c:pt idx="507">
                  <c:v>20.040616667157462</c:v>
                </c:pt>
                <c:pt idx="508">
                  <c:v>20.217642059760429</c:v>
                </c:pt>
                <c:pt idx="509">
                  <c:v>20.091578128764702</c:v>
                </c:pt>
                <c:pt idx="510">
                  <c:v>19.105707919348141</c:v>
                </c:pt>
                <c:pt idx="511">
                  <c:v>19.587006868890054</c:v>
                </c:pt>
                <c:pt idx="512">
                  <c:v>19.685430672947831</c:v>
                </c:pt>
                <c:pt idx="513">
                  <c:v>20.800645928416021</c:v>
                </c:pt>
                <c:pt idx="514">
                  <c:v>21.723455696276755</c:v>
                </c:pt>
                <c:pt idx="515">
                  <c:v>20.523194881816128</c:v>
                </c:pt>
                <c:pt idx="516">
                  <c:v>19.740992851090756</c:v>
                </c:pt>
                <c:pt idx="517">
                  <c:v>19.530640270436553</c:v>
                </c:pt>
                <c:pt idx="518">
                  <c:v>18.556779892328599</c:v>
                </c:pt>
                <c:pt idx="519">
                  <c:v>17.760056911044707</c:v>
                </c:pt>
                <c:pt idx="520">
                  <c:v>16.265911242721362</c:v>
                </c:pt>
                <c:pt idx="521">
                  <c:v>15.285772161178977</c:v>
                </c:pt>
                <c:pt idx="522">
                  <c:v>15.727621051727098</c:v>
                </c:pt>
                <c:pt idx="523">
                  <c:v>16.911651327448038</c:v>
                </c:pt>
                <c:pt idx="524">
                  <c:v>16.826263563820358</c:v>
                </c:pt>
                <c:pt idx="525">
                  <c:v>16.707261764918073</c:v>
                </c:pt>
                <c:pt idx="526">
                  <c:v>16.571660499239197</c:v>
                </c:pt>
                <c:pt idx="527">
                  <c:v>15.95704785319802</c:v>
                </c:pt>
                <c:pt idx="528">
                  <c:v>15.765977765191414</c:v>
                </c:pt>
                <c:pt idx="529">
                  <c:v>16.262600558255734</c:v>
                </c:pt>
                <c:pt idx="530">
                  <c:v>15.300522643645442</c:v>
                </c:pt>
                <c:pt idx="531">
                  <c:v>14.754858255652627</c:v>
                </c:pt>
                <c:pt idx="532">
                  <c:v>14.707596028312333</c:v>
                </c:pt>
                <c:pt idx="533">
                  <c:v>15.549116040357918</c:v>
                </c:pt>
                <c:pt idx="534">
                  <c:v>16.301073964294932</c:v>
                </c:pt>
                <c:pt idx="535">
                  <c:v>16.4201150577547</c:v>
                </c:pt>
                <c:pt idx="536">
                  <c:v>15.740998124367749</c:v>
                </c:pt>
                <c:pt idx="537">
                  <c:v>15.877947264301168</c:v>
                </c:pt>
                <c:pt idx="538">
                  <c:v>16.145226938903441</c:v>
                </c:pt>
                <c:pt idx="539">
                  <c:v>16.217135300871512</c:v>
                </c:pt>
                <c:pt idx="540">
                  <c:v>15.596925975702302</c:v>
                </c:pt>
                <c:pt idx="541">
                  <c:v>15.515497290984831</c:v>
                </c:pt>
                <c:pt idx="542">
                  <c:v>15.311602213487129</c:v>
                </c:pt>
                <c:pt idx="543">
                  <c:v>15.529764920234713</c:v>
                </c:pt>
                <c:pt idx="544">
                  <c:v>16.189554832054807</c:v>
                </c:pt>
                <c:pt idx="545">
                  <c:v>15.819120028309474</c:v>
                </c:pt>
                <c:pt idx="546">
                  <c:v>16.270710515277781</c:v>
                </c:pt>
                <c:pt idx="547">
                  <c:v>15.390783061219143</c:v>
                </c:pt>
                <c:pt idx="548">
                  <c:v>14.977650782390125</c:v>
                </c:pt>
                <c:pt idx="549">
                  <c:v>15.291825858760827</c:v>
                </c:pt>
                <c:pt idx="550">
                  <c:v>14.093751557508941</c:v>
                </c:pt>
                <c:pt idx="551">
                  <c:v>13.207013544656281</c:v>
                </c:pt>
                <c:pt idx="552">
                  <c:v>12.698242277448582</c:v>
                </c:pt>
                <c:pt idx="553">
                  <c:v>11.200150831681556</c:v>
                </c:pt>
                <c:pt idx="554">
                  <c:v>10.692278962512793</c:v>
                </c:pt>
                <c:pt idx="555">
                  <c:v>9.5405586506266946</c:v>
                </c:pt>
                <c:pt idx="556">
                  <c:v>7.4090052369656254</c:v>
                </c:pt>
                <c:pt idx="557">
                  <c:v>7.1453052556837315</c:v>
                </c:pt>
                <c:pt idx="558">
                  <c:v>6.8709997374151559</c:v>
                </c:pt>
                <c:pt idx="559">
                  <c:v>5.7176706352133433</c:v>
                </c:pt>
                <c:pt idx="560">
                  <c:v>4.6611472967010315</c:v>
                </c:pt>
                <c:pt idx="561">
                  <c:v>4.1162361528572982</c:v>
                </c:pt>
                <c:pt idx="562">
                  <c:v>3.961353476338179</c:v>
                </c:pt>
                <c:pt idx="563">
                  <c:v>4.0663616325800325</c:v>
                </c:pt>
                <c:pt idx="564">
                  <c:v>4.0391699993608361</c:v>
                </c:pt>
                <c:pt idx="565">
                  <c:v>2.8938256591704632</c:v>
                </c:pt>
                <c:pt idx="566">
                  <c:v>2.9511110450783584</c:v>
                </c:pt>
                <c:pt idx="567">
                  <c:v>2.8577511243282383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Semanais'!$Y$9:$Y$579</c:f>
              <c:strCache>
                <c:ptCount val="57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0">
                  <c:v>25-07-2021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-2.1963079543442205</c:v>
                </c:pt>
                <c:pt idx="1">
                  <c:v>-2.1963079543442205</c:v>
                </c:pt>
                <c:pt idx="2">
                  <c:v>-2.1963079543442205</c:v>
                </c:pt>
                <c:pt idx="3">
                  <c:v>-2.1963079543442205</c:v>
                </c:pt>
                <c:pt idx="4">
                  <c:v>-2.1963079543442205</c:v>
                </c:pt>
                <c:pt idx="5">
                  <c:v>-2.1963079543442205</c:v>
                </c:pt>
                <c:pt idx="6">
                  <c:v>-2.1963079543442205</c:v>
                </c:pt>
                <c:pt idx="7">
                  <c:v>-2.1963079543442205</c:v>
                </c:pt>
                <c:pt idx="8">
                  <c:v>-2.1963079543442205</c:v>
                </c:pt>
                <c:pt idx="9">
                  <c:v>-2.1963079543442205</c:v>
                </c:pt>
                <c:pt idx="10">
                  <c:v>-2.1963079543442205</c:v>
                </c:pt>
                <c:pt idx="11">
                  <c:v>-2.1963079543442205</c:v>
                </c:pt>
                <c:pt idx="12">
                  <c:v>-2.1963079543442205</c:v>
                </c:pt>
                <c:pt idx="13">
                  <c:v>-2.1963079543442205</c:v>
                </c:pt>
                <c:pt idx="14">
                  <c:v>-2.1963079543442205</c:v>
                </c:pt>
                <c:pt idx="15">
                  <c:v>-2.1963079543442205</c:v>
                </c:pt>
                <c:pt idx="16">
                  <c:v>-2.1963079543442205</c:v>
                </c:pt>
                <c:pt idx="17">
                  <c:v>-2.1963079543442205</c:v>
                </c:pt>
                <c:pt idx="18">
                  <c:v>-2.1963079543442205</c:v>
                </c:pt>
                <c:pt idx="19">
                  <c:v>-2.1963079543442205</c:v>
                </c:pt>
                <c:pt idx="20">
                  <c:v>-2.1963079543442205</c:v>
                </c:pt>
                <c:pt idx="21">
                  <c:v>-2.1963079543442205</c:v>
                </c:pt>
                <c:pt idx="22">
                  <c:v>-2.1963079543442205</c:v>
                </c:pt>
                <c:pt idx="23">
                  <c:v>-2.1963079543442205</c:v>
                </c:pt>
                <c:pt idx="24">
                  <c:v>-2.1963079543442205</c:v>
                </c:pt>
                <c:pt idx="25">
                  <c:v>-2.1963079543442205</c:v>
                </c:pt>
                <c:pt idx="26">
                  <c:v>-2.1963079543442205</c:v>
                </c:pt>
                <c:pt idx="27">
                  <c:v>-2.1963079543442205</c:v>
                </c:pt>
                <c:pt idx="28">
                  <c:v>-2.1963079543442205</c:v>
                </c:pt>
                <c:pt idx="29">
                  <c:v>-2.1963079543442205</c:v>
                </c:pt>
                <c:pt idx="30">
                  <c:v>-2.1963079543442205</c:v>
                </c:pt>
                <c:pt idx="31">
                  <c:v>-2.1963079543442205</c:v>
                </c:pt>
                <c:pt idx="32">
                  <c:v>-2.1963079543442205</c:v>
                </c:pt>
                <c:pt idx="33">
                  <c:v>-2.1963079543442205</c:v>
                </c:pt>
                <c:pt idx="34">
                  <c:v>-2.1963079543442205</c:v>
                </c:pt>
                <c:pt idx="35">
                  <c:v>-2.1963079543442205</c:v>
                </c:pt>
                <c:pt idx="36">
                  <c:v>-2.1963079543442205</c:v>
                </c:pt>
                <c:pt idx="37">
                  <c:v>-2.1963079543442205</c:v>
                </c:pt>
                <c:pt idx="38">
                  <c:v>-2.1963079543442205</c:v>
                </c:pt>
                <c:pt idx="39">
                  <c:v>-2.1963079543442205</c:v>
                </c:pt>
                <c:pt idx="40">
                  <c:v>-2.1963079543442205</c:v>
                </c:pt>
                <c:pt idx="41">
                  <c:v>-2.1963079543442205</c:v>
                </c:pt>
                <c:pt idx="42">
                  <c:v>-2.1963079543442205</c:v>
                </c:pt>
                <c:pt idx="43">
                  <c:v>-2.1963079543442205</c:v>
                </c:pt>
                <c:pt idx="44">
                  <c:v>-2.1963079543442205</c:v>
                </c:pt>
                <c:pt idx="45">
                  <c:v>-2.1963079543442205</c:v>
                </c:pt>
                <c:pt idx="46">
                  <c:v>-2.1963079543442205</c:v>
                </c:pt>
                <c:pt idx="47">
                  <c:v>-2.1963079543442205</c:v>
                </c:pt>
                <c:pt idx="48">
                  <c:v>-2.1963079543442205</c:v>
                </c:pt>
                <c:pt idx="49">
                  <c:v>-2.1963079543442205</c:v>
                </c:pt>
                <c:pt idx="50">
                  <c:v>-2.1963079543442205</c:v>
                </c:pt>
                <c:pt idx="51">
                  <c:v>-2.1963079543442205</c:v>
                </c:pt>
                <c:pt idx="52">
                  <c:v>-2.1963079543442205</c:v>
                </c:pt>
                <c:pt idx="53">
                  <c:v>-2.1963079543442205</c:v>
                </c:pt>
                <c:pt idx="54">
                  <c:v>-2.1963079543442205</c:v>
                </c:pt>
                <c:pt idx="55">
                  <c:v>-2.1963079543442205</c:v>
                </c:pt>
                <c:pt idx="56">
                  <c:v>-2.1963079543442205</c:v>
                </c:pt>
                <c:pt idx="57">
                  <c:v>-2.1963079543442205</c:v>
                </c:pt>
                <c:pt idx="58">
                  <c:v>-2.1963079543442205</c:v>
                </c:pt>
                <c:pt idx="59">
                  <c:v>-2.1963079543442205</c:v>
                </c:pt>
                <c:pt idx="60">
                  <c:v>-2.1963079543442205</c:v>
                </c:pt>
                <c:pt idx="61">
                  <c:v>-2.1963079543442205</c:v>
                </c:pt>
                <c:pt idx="62">
                  <c:v>-2.1963079543442205</c:v>
                </c:pt>
                <c:pt idx="63">
                  <c:v>-2.1963079543442205</c:v>
                </c:pt>
                <c:pt idx="64">
                  <c:v>-2.1963079543442205</c:v>
                </c:pt>
                <c:pt idx="65">
                  <c:v>-2.1963079543442205</c:v>
                </c:pt>
                <c:pt idx="66">
                  <c:v>-2.1963079543442205</c:v>
                </c:pt>
                <c:pt idx="67">
                  <c:v>-2.1963079543442205</c:v>
                </c:pt>
                <c:pt idx="68">
                  <c:v>-2.1963079543442205</c:v>
                </c:pt>
                <c:pt idx="69">
                  <c:v>-2.1963079543442205</c:v>
                </c:pt>
                <c:pt idx="70">
                  <c:v>-2.1963079543442205</c:v>
                </c:pt>
                <c:pt idx="71">
                  <c:v>-2.1963079543442205</c:v>
                </c:pt>
                <c:pt idx="72">
                  <c:v>-2.1963079543442205</c:v>
                </c:pt>
                <c:pt idx="73">
                  <c:v>-2.1963079543442205</c:v>
                </c:pt>
                <c:pt idx="74">
                  <c:v>-2.1963079543442205</c:v>
                </c:pt>
                <c:pt idx="75">
                  <c:v>-2.1963079543442205</c:v>
                </c:pt>
                <c:pt idx="76">
                  <c:v>-2.1963079543442205</c:v>
                </c:pt>
                <c:pt idx="77">
                  <c:v>-2.1963079543442205</c:v>
                </c:pt>
                <c:pt idx="78">
                  <c:v>-2.1963079543442205</c:v>
                </c:pt>
                <c:pt idx="79">
                  <c:v>-2.1963079543442205</c:v>
                </c:pt>
                <c:pt idx="80">
                  <c:v>-2.1963079543442205</c:v>
                </c:pt>
                <c:pt idx="81">
                  <c:v>-2.1963079543442205</c:v>
                </c:pt>
                <c:pt idx="82">
                  <c:v>-2.1963079543442205</c:v>
                </c:pt>
                <c:pt idx="83">
                  <c:v>-2.1963079543442205</c:v>
                </c:pt>
                <c:pt idx="84">
                  <c:v>-2.1963079543442205</c:v>
                </c:pt>
                <c:pt idx="85">
                  <c:v>-2.1963079543442205</c:v>
                </c:pt>
                <c:pt idx="86">
                  <c:v>-2.1963079543442205</c:v>
                </c:pt>
                <c:pt idx="87">
                  <c:v>-2.1963079543442205</c:v>
                </c:pt>
                <c:pt idx="88">
                  <c:v>-2.1963079543442205</c:v>
                </c:pt>
                <c:pt idx="89">
                  <c:v>-2.1963079543442205</c:v>
                </c:pt>
                <c:pt idx="90">
                  <c:v>-16.381969858043661</c:v>
                </c:pt>
                <c:pt idx="91">
                  <c:v>-16.381969858043661</c:v>
                </c:pt>
                <c:pt idx="92">
                  <c:v>-16.381969858043661</c:v>
                </c:pt>
                <c:pt idx="93">
                  <c:v>-16.381969858043661</c:v>
                </c:pt>
                <c:pt idx="94">
                  <c:v>-16.381969858043661</c:v>
                </c:pt>
                <c:pt idx="95">
                  <c:v>-16.381969858043661</c:v>
                </c:pt>
                <c:pt idx="96">
                  <c:v>-16.381969858043661</c:v>
                </c:pt>
                <c:pt idx="97">
                  <c:v>-16.381969858043661</c:v>
                </c:pt>
                <c:pt idx="98">
                  <c:v>-16.381969858043661</c:v>
                </c:pt>
                <c:pt idx="99">
                  <c:v>-16.381969858043661</c:v>
                </c:pt>
                <c:pt idx="100">
                  <c:v>-16.381969858043661</c:v>
                </c:pt>
                <c:pt idx="101">
                  <c:v>-16.381969858043661</c:v>
                </c:pt>
                <c:pt idx="102">
                  <c:v>-16.381969858043661</c:v>
                </c:pt>
                <c:pt idx="103">
                  <c:v>-16.381969858043661</c:v>
                </c:pt>
                <c:pt idx="104">
                  <c:v>-16.381969858043661</c:v>
                </c:pt>
                <c:pt idx="105">
                  <c:v>-16.381969858043661</c:v>
                </c:pt>
                <c:pt idx="106">
                  <c:v>-16.381969858043661</c:v>
                </c:pt>
                <c:pt idx="107">
                  <c:v>-16.381969858043661</c:v>
                </c:pt>
                <c:pt idx="108">
                  <c:v>-16.381969858043661</c:v>
                </c:pt>
                <c:pt idx="109">
                  <c:v>-16.381969858043661</c:v>
                </c:pt>
                <c:pt idx="110">
                  <c:v>-16.381969858043661</c:v>
                </c:pt>
                <c:pt idx="111">
                  <c:v>-16.381969858043661</c:v>
                </c:pt>
                <c:pt idx="112">
                  <c:v>-16.381969858043661</c:v>
                </c:pt>
                <c:pt idx="113">
                  <c:v>-16.381969858043661</c:v>
                </c:pt>
                <c:pt idx="114">
                  <c:v>-16.381969858043661</c:v>
                </c:pt>
                <c:pt idx="115">
                  <c:v>-16.381969858043661</c:v>
                </c:pt>
                <c:pt idx="116">
                  <c:v>-16.381969858043661</c:v>
                </c:pt>
                <c:pt idx="117">
                  <c:v>-16.381969858043661</c:v>
                </c:pt>
                <c:pt idx="118">
                  <c:v>-16.381969858043661</c:v>
                </c:pt>
                <c:pt idx="119">
                  <c:v>-16.381969858043661</c:v>
                </c:pt>
                <c:pt idx="120">
                  <c:v>-16.381969858043661</c:v>
                </c:pt>
                <c:pt idx="121">
                  <c:v>-16.381969858043661</c:v>
                </c:pt>
                <c:pt idx="122">
                  <c:v>-16.381969858043661</c:v>
                </c:pt>
                <c:pt idx="123">
                  <c:v>-16.381969858043661</c:v>
                </c:pt>
                <c:pt idx="124">
                  <c:v>-16.381969858043661</c:v>
                </c:pt>
                <c:pt idx="125">
                  <c:v>-16.381969858043661</c:v>
                </c:pt>
                <c:pt idx="126">
                  <c:v>-16.381969858043661</c:v>
                </c:pt>
                <c:pt idx="127">
                  <c:v>-16.381969858043661</c:v>
                </c:pt>
                <c:pt idx="128">
                  <c:v>-16.381969858043661</c:v>
                </c:pt>
                <c:pt idx="129">
                  <c:v>-16.381969858043661</c:v>
                </c:pt>
                <c:pt idx="130">
                  <c:v>-16.381969858043661</c:v>
                </c:pt>
                <c:pt idx="131">
                  <c:v>-16.381969858043661</c:v>
                </c:pt>
                <c:pt idx="132">
                  <c:v>-16.381969858043661</c:v>
                </c:pt>
                <c:pt idx="133">
                  <c:v>-16.381969858043661</c:v>
                </c:pt>
                <c:pt idx="134">
                  <c:v>-16.381969858043661</c:v>
                </c:pt>
                <c:pt idx="135">
                  <c:v>-16.381969858043661</c:v>
                </c:pt>
                <c:pt idx="136">
                  <c:v>-16.381969858043661</c:v>
                </c:pt>
                <c:pt idx="137">
                  <c:v>-16.381969858043661</c:v>
                </c:pt>
                <c:pt idx="138">
                  <c:v>-16.381969858043661</c:v>
                </c:pt>
                <c:pt idx="139">
                  <c:v>-16.381969858043661</c:v>
                </c:pt>
                <c:pt idx="140">
                  <c:v>-16.381969858043661</c:v>
                </c:pt>
                <c:pt idx="141">
                  <c:v>-16.381969858043661</c:v>
                </c:pt>
                <c:pt idx="142">
                  <c:v>-16.381969858043661</c:v>
                </c:pt>
                <c:pt idx="143">
                  <c:v>-16.381969858043661</c:v>
                </c:pt>
                <c:pt idx="144">
                  <c:v>-16.381969858043661</c:v>
                </c:pt>
                <c:pt idx="145">
                  <c:v>-16.381969858043661</c:v>
                </c:pt>
                <c:pt idx="146">
                  <c:v>-16.381969858043661</c:v>
                </c:pt>
                <c:pt idx="147">
                  <c:v>-16.381969858043661</c:v>
                </c:pt>
                <c:pt idx="148">
                  <c:v>-16.381969858043661</c:v>
                </c:pt>
                <c:pt idx="149">
                  <c:v>-16.381969858043661</c:v>
                </c:pt>
                <c:pt idx="150">
                  <c:v>-16.381969858043661</c:v>
                </c:pt>
                <c:pt idx="151">
                  <c:v>-16.381969858043661</c:v>
                </c:pt>
                <c:pt idx="152">
                  <c:v>-16.381969858043661</c:v>
                </c:pt>
                <c:pt idx="153">
                  <c:v>-16.381969858043661</c:v>
                </c:pt>
                <c:pt idx="154">
                  <c:v>-16.381969858043661</c:v>
                </c:pt>
                <c:pt idx="155">
                  <c:v>-16.381969858043661</c:v>
                </c:pt>
                <c:pt idx="156">
                  <c:v>-16.381969858043661</c:v>
                </c:pt>
                <c:pt idx="157">
                  <c:v>-16.381969858043661</c:v>
                </c:pt>
                <c:pt idx="158">
                  <c:v>-16.381969858043661</c:v>
                </c:pt>
                <c:pt idx="159">
                  <c:v>-16.381969858043661</c:v>
                </c:pt>
                <c:pt idx="160">
                  <c:v>-16.381969858043661</c:v>
                </c:pt>
                <c:pt idx="161">
                  <c:v>-16.381969858043661</c:v>
                </c:pt>
                <c:pt idx="162">
                  <c:v>-16.381969858043661</c:v>
                </c:pt>
                <c:pt idx="163">
                  <c:v>-16.381969858043661</c:v>
                </c:pt>
                <c:pt idx="164">
                  <c:v>-16.381969858043661</c:v>
                </c:pt>
                <c:pt idx="165">
                  <c:v>-16.381969858043661</c:v>
                </c:pt>
                <c:pt idx="166">
                  <c:v>-16.381969858043661</c:v>
                </c:pt>
                <c:pt idx="167">
                  <c:v>-16.381969858043661</c:v>
                </c:pt>
                <c:pt idx="168">
                  <c:v>-16.381969858043661</c:v>
                </c:pt>
                <c:pt idx="169">
                  <c:v>-16.381969858043661</c:v>
                </c:pt>
                <c:pt idx="170">
                  <c:v>-16.381969858043661</c:v>
                </c:pt>
                <c:pt idx="171">
                  <c:v>-16.381969858043661</c:v>
                </c:pt>
                <c:pt idx="172">
                  <c:v>-16.381969858043661</c:v>
                </c:pt>
                <c:pt idx="173">
                  <c:v>-16.381969858043661</c:v>
                </c:pt>
                <c:pt idx="174">
                  <c:v>-16.381969858043661</c:v>
                </c:pt>
                <c:pt idx="175">
                  <c:v>-16.381969858043661</c:v>
                </c:pt>
                <c:pt idx="176">
                  <c:v>-16.381969858043661</c:v>
                </c:pt>
                <c:pt idx="177">
                  <c:v>-16.381969858043661</c:v>
                </c:pt>
                <c:pt idx="178">
                  <c:v>-16.381969858043661</c:v>
                </c:pt>
                <c:pt idx="179">
                  <c:v>-16.381969858043661</c:v>
                </c:pt>
                <c:pt idx="180">
                  <c:v>-16.381969858043661</c:v>
                </c:pt>
                <c:pt idx="181">
                  <c:v>-5.6065572419816192</c:v>
                </c:pt>
                <c:pt idx="182">
                  <c:v>-5.6065572419816192</c:v>
                </c:pt>
                <c:pt idx="183">
                  <c:v>-5.6065572419816192</c:v>
                </c:pt>
                <c:pt idx="184">
                  <c:v>-5.6065572419816192</c:v>
                </c:pt>
                <c:pt idx="185">
                  <c:v>-5.6065572419816192</c:v>
                </c:pt>
                <c:pt idx="186">
                  <c:v>-5.6065572419816192</c:v>
                </c:pt>
                <c:pt idx="187">
                  <c:v>-5.6065572419816192</c:v>
                </c:pt>
                <c:pt idx="188">
                  <c:v>-5.6065572419816192</c:v>
                </c:pt>
                <c:pt idx="189">
                  <c:v>-5.6065572419816192</c:v>
                </c:pt>
                <c:pt idx="190">
                  <c:v>-5.6065572419816192</c:v>
                </c:pt>
                <c:pt idx="191">
                  <c:v>-5.6065572419816192</c:v>
                </c:pt>
                <c:pt idx="192">
                  <c:v>-5.6065572419816192</c:v>
                </c:pt>
                <c:pt idx="193">
                  <c:v>-5.6065572419816192</c:v>
                </c:pt>
                <c:pt idx="194">
                  <c:v>-5.6065572419816192</c:v>
                </c:pt>
                <c:pt idx="195">
                  <c:v>-5.6065572419816192</c:v>
                </c:pt>
                <c:pt idx="196">
                  <c:v>-5.6065572419816192</c:v>
                </c:pt>
                <c:pt idx="197">
                  <c:v>-5.6065572419816192</c:v>
                </c:pt>
                <c:pt idx="198">
                  <c:v>-5.6065572419816192</c:v>
                </c:pt>
                <c:pt idx="199">
                  <c:v>-5.6065572419816192</c:v>
                </c:pt>
                <c:pt idx="200">
                  <c:v>-5.6065572419816192</c:v>
                </c:pt>
                <c:pt idx="201">
                  <c:v>-5.6065572419816192</c:v>
                </c:pt>
                <c:pt idx="202">
                  <c:v>-5.6065572419816192</c:v>
                </c:pt>
                <c:pt idx="203">
                  <c:v>-5.6065572419816192</c:v>
                </c:pt>
                <c:pt idx="204">
                  <c:v>-5.6065572419816192</c:v>
                </c:pt>
                <c:pt idx="205">
                  <c:v>-5.6065572419816192</c:v>
                </c:pt>
                <c:pt idx="206">
                  <c:v>-5.6065572419816192</c:v>
                </c:pt>
                <c:pt idx="207">
                  <c:v>-5.6065572419816192</c:v>
                </c:pt>
                <c:pt idx="208">
                  <c:v>-5.6065572419816192</c:v>
                </c:pt>
                <c:pt idx="209">
                  <c:v>-5.6065572419816192</c:v>
                </c:pt>
                <c:pt idx="210">
                  <c:v>-5.6065572419816192</c:v>
                </c:pt>
                <c:pt idx="211">
                  <c:v>-5.6065572419816192</c:v>
                </c:pt>
                <c:pt idx="212">
                  <c:v>-5.6065572419816192</c:v>
                </c:pt>
                <c:pt idx="213">
                  <c:v>-5.6065572419816192</c:v>
                </c:pt>
                <c:pt idx="214">
                  <c:v>-5.6065572419816192</c:v>
                </c:pt>
                <c:pt idx="215">
                  <c:v>-5.6065572419816192</c:v>
                </c:pt>
                <c:pt idx="216">
                  <c:v>-5.6065572419816192</c:v>
                </c:pt>
                <c:pt idx="217">
                  <c:v>-5.6065572419816192</c:v>
                </c:pt>
                <c:pt idx="218">
                  <c:v>-5.6065572419816192</c:v>
                </c:pt>
                <c:pt idx="219">
                  <c:v>-5.6065572419816192</c:v>
                </c:pt>
                <c:pt idx="220">
                  <c:v>-5.6065572419816192</c:v>
                </c:pt>
                <c:pt idx="221">
                  <c:v>-5.6065572419816192</c:v>
                </c:pt>
                <c:pt idx="222">
                  <c:v>-5.6065572419816192</c:v>
                </c:pt>
                <c:pt idx="223">
                  <c:v>-5.6065572419816192</c:v>
                </c:pt>
                <c:pt idx="224">
                  <c:v>-5.6065572419816192</c:v>
                </c:pt>
                <c:pt idx="225">
                  <c:v>-5.6065572419816192</c:v>
                </c:pt>
                <c:pt idx="226">
                  <c:v>-5.6065572419816192</c:v>
                </c:pt>
                <c:pt idx="227">
                  <c:v>-5.6065572419816192</c:v>
                </c:pt>
                <c:pt idx="228">
                  <c:v>-5.6065572419816192</c:v>
                </c:pt>
                <c:pt idx="229">
                  <c:v>-5.6065572419816192</c:v>
                </c:pt>
                <c:pt idx="230">
                  <c:v>-5.6065572419816192</c:v>
                </c:pt>
                <c:pt idx="231">
                  <c:v>-5.6065572419816192</c:v>
                </c:pt>
                <c:pt idx="232">
                  <c:v>-5.6065572419816192</c:v>
                </c:pt>
                <c:pt idx="233">
                  <c:v>-5.6065572419816192</c:v>
                </c:pt>
                <c:pt idx="234">
                  <c:v>-5.6065572419816192</c:v>
                </c:pt>
                <c:pt idx="235">
                  <c:v>-5.6065572419816192</c:v>
                </c:pt>
                <c:pt idx="236">
                  <c:v>-5.6065572419816192</c:v>
                </c:pt>
                <c:pt idx="237">
                  <c:v>-5.6065572419816192</c:v>
                </c:pt>
                <c:pt idx="238">
                  <c:v>-5.6065572419816192</c:v>
                </c:pt>
                <c:pt idx="239">
                  <c:v>-5.6065572419816192</c:v>
                </c:pt>
                <c:pt idx="240">
                  <c:v>-5.6065572419816192</c:v>
                </c:pt>
                <c:pt idx="241">
                  <c:v>-5.6065572419816192</c:v>
                </c:pt>
                <c:pt idx="242">
                  <c:v>-5.6065572419816192</c:v>
                </c:pt>
                <c:pt idx="243">
                  <c:v>-5.6065572419816192</c:v>
                </c:pt>
                <c:pt idx="244">
                  <c:v>-5.6065572419816192</c:v>
                </c:pt>
                <c:pt idx="245">
                  <c:v>-5.6065572419816192</c:v>
                </c:pt>
                <c:pt idx="246">
                  <c:v>-5.6065572419816192</c:v>
                </c:pt>
                <c:pt idx="247">
                  <c:v>-5.6065572419816192</c:v>
                </c:pt>
                <c:pt idx="248">
                  <c:v>-5.6065572419816192</c:v>
                </c:pt>
                <c:pt idx="249">
                  <c:v>-5.6065572419816192</c:v>
                </c:pt>
                <c:pt idx="250">
                  <c:v>-5.6065572419816192</c:v>
                </c:pt>
                <c:pt idx="251">
                  <c:v>-5.6065572419816192</c:v>
                </c:pt>
                <c:pt idx="252">
                  <c:v>-5.6065572419816192</c:v>
                </c:pt>
                <c:pt idx="253">
                  <c:v>-5.6065572419816192</c:v>
                </c:pt>
                <c:pt idx="254">
                  <c:v>-5.6065572419816192</c:v>
                </c:pt>
                <c:pt idx="255">
                  <c:v>-5.6065572419816192</c:v>
                </c:pt>
                <c:pt idx="256">
                  <c:v>-5.6065572419816192</c:v>
                </c:pt>
                <c:pt idx="257">
                  <c:v>-5.6065572419816192</c:v>
                </c:pt>
                <c:pt idx="258">
                  <c:v>-5.6065572419816192</c:v>
                </c:pt>
                <c:pt idx="259">
                  <c:v>-5.6065572419816192</c:v>
                </c:pt>
                <c:pt idx="260">
                  <c:v>-5.6065572419816192</c:v>
                </c:pt>
                <c:pt idx="261">
                  <c:v>-5.6065572419816192</c:v>
                </c:pt>
                <c:pt idx="262">
                  <c:v>-5.6065572419816192</c:v>
                </c:pt>
                <c:pt idx="263">
                  <c:v>-5.6065572419816192</c:v>
                </c:pt>
                <c:pt idx="264">
                  <c:v>-5.6065572419816192</c:v>
                </c:pt>
                <c:pt idx="265">
                  <c:v>-5.6065572419816192</c:v>
                </c:pt>
                <c:pt idx="266">
                  <c:v>-5.6065572419816192</c:v>
                </c:pt>
                <c:pt idx="267">
                  <c:v>-5.6065572419816192</c:v>
                </c:pt>
                <c:pt idx="268">
                  <c:v>-5.6065572419816192</c:v>
                </c:pt>
                <c:pt idx="269">
                  <c:v>-5.6065572419816192</c:v>
                </c:pt>
                <c:pt idx="270">
                  <c:v>-5.6065572419816192</c:v>
                </c:pt>
                <c:pt idx="271">
                  <c:v>-5.6065572419816192</c:v>
                </c:pt>
                <c:pt idx="272">
                  <c:v>-5.6065572419816192</c:v>
                </c:pt>
                <c:pt idx="273">
                  <c:v>-6.0713671632237407</c:v>
                </c:pt>
                <c:pt idx="274">
                  <c:v>-6.0713671632237407</c:v>
                </c:pt>
                <c:pt idx="275">
                  <c:v>-6.0713671632237407</c:v>
                </c:pt>
                <c:pt idx="276">
                  <c:v>-6.0713671632237407</c:v>
                </c:pt>
                <c:pt idx="277">
                  <c:v>-6.0713671632237407</c:v>
                </c:pt>
                <c:pt idx="278">
                  <c:v>-6.0713671632237407</c:v>
                </c:pt>
                <c:pt idx="279">
                  <c:v>-6.0713671632237407</c:v>
                </c:pt>
                <c:pt idx="280">
                  <c:v>-6.0713671632237407</c:v>
                </c:pt>
                <c:pt idx="281">
                  <c:v>-6.0713671632237407</c:v>
                </c:pt>
                <c:pt idx="282">
                  <c:v>-6.0713671632237407</c:v>
                </c:pt>
                <c:pt idx="283">
                  <c:v>-6.0713671632237407</c:v>
                </c:pt>
                <c:pt idx="284">
                  <c:v>-6.0713671632237407</c:v>
                </c:pt>
                <c:pt idx="285">
                  <c:v>-6.0713671632237407</c:v>
                </c:pt>
                <c:pt idx="286">
                  <c:v>-6.0713671632237407</c:v>
                </c:pt>
                <c:pt idx="287">
                  <c:v>-6.0713671632237407</c:v>
                </c:pt>
                <c:pt idx="288">
                  <c:v>-6.0713671632237407</c:v>
                </c:pt>
                <c:pt idx="289">
                  <c:v>-6.0713671632237407</c:v>
                </c:pt>
                <c:pt idx="290">
                  <c:v>-6.0713671632237407</c:v>
                </c:pt>
                <c:pt idx="291">
                  <c:v>-6.0713671632237407</c:v>
                </c:pt>
                <c:pt idx="292">
                  <c:v>-6.0713671632237407</c:v>
                </c:pt>
                <c:pt idx="293">
                  <c:v>-6.0713671632237407</c:v>
                </c:pt>
                <c:pt idx="294">
                  <c:v>-6.0713671632237407</c:v>
                </c:pt>
                <c:pt idx="295">
                  <c:v>-6.0713671632237407</c:v>
                </c:pt>
                <c:pt idx="296">
                  <c:v>-6.0713671632237407</c:v>
                </c:pt>
                <c:pt idx="297">
                  <c:v>-6.0713671632237407</c:v>
                </c:pt>
                <c:pt idx="298">
                  <c:v>-6.0713671632237407</c:v>
                </c:pt>
                <c:pt idx="299">
                  <c:v>-6.0713671632237407</c:v>
                </c:pt>
                <c:pt idx="300">
                  <c:v>-6.0713671632237407</c:v>
                </c:pt>
                <c:pt idx="301">
                  <c:v>-6.0713671632237407</c:v>
                </c:pt>
                <c:pt idx="302">
                  <c:v>-6.0713671632237407</c:v>
                </c:pt>
                <c:pt idx="303">
                  <c:v>-6.0713671632237407</c:v>
                </c:pt>
                <c:pt idx="304">
                  <c:v>-6.0713671632237407</c:v>
                </c:pt>
                <c:pt idx="305">
                  <c:v>-6.0713671632237407</c:v>
                </c:pt>
                <c:pt idx="306">
                  <c:v>-6.0713671632237407</c:v>
                </c:pt>
                <c:pt idx="307">
                  <c:v>-6.0713671632237407</c:v>
                </c:pt>
                <c:pt idx="308">
                  <c:v>-6.0713671632237407</c:v>
                </c:pt>
                <c:pt idx="309">
                  <c:v>-6.0713671632237407</c:v>
                </c:pt>
                <c:pt idx="310">
                  <c:v>-6.0713671632237407</c:v>
                </c:pt>
                <c:pt idx="311">
                  <c:v>-6.0713671632237407</c:v>
                </c:pt>
                <c:pt idx="312">
                  <c:v>-6.0713671632237407</c:v>
                </c:pt>
                <c:pt idx="313">
                  <c:v>-6.0713671632237407</c:v>
                </c:pt>
                <c:pt idx="314">
                  <c:v>-6.0713671632237407</c:v>
                </c:pt>
                <c:pt idx="315">
                  <c:v>-6.0713671632237407</c:v>
                </c:pt>
                <c:pt idx="316">
                  <c:v>-6.0713671632237407</c:v>
                </c:pt>
                <c:pt idx="317">
                  <c:v>-6.0713671632237407</c:v>
                </c:pt>
                <c:pt idx="318">
                  <c:v>-6.0713671632237407</c:v>
                </c:pt>
                <c:pt idx="319">
                  <c:v>-6.0713671632237407</c:v>
                </c:pt>
                <c:pt idx="320">
                  <c:v>-6.0713671632237407</c:v>
                </c:pt>
                <c:pt idx="321">
                  <c:v>-6.0713671632237407</c:v>
                </c:pt>
                <c:pt idx="322">
                  <c:v>-6.0713671632237407</c:v>
                </c:pt>
                <c:pt idx="323">
                  <c:v>-6.0713671632237407</c:v>
                </c:pt>
                <c:pt idx="324">
                  <c:v>-6.0713671632237407</c:v>
                </c:pt>
                <c:pt idx="325">
                  <c:v>-6.0713671632237407</c:v>
                </c:pt>
                <c:pt idx="326">
                  <c:v>-6.0713671632237407</c:v>
                </c:pt>
                <c:pt idx="327">
                  <c:v>-6.0713671632237407</c:v>
                </c:pt>
                <c:pt idx="328">
                  <c:v>-6.0713671632237407</c:v>
                </c:pt>
                <c:pt idx="329">
                  <c:v>-6.0713671632237407</c:v>
                </c:pt>
                <c:pt idx="330">
                  <c:v>-6.0713671632237407</c:v>
                </c:pt>
                <c:pt idx="331">
                  <c:v>-6.0713671632237407</c:v>
                </c:pt>
                <c:pt idx="332">
                  <c:v>-6.0713671632237407</c:v>
                </c:pt>
                <c:pt idx="333">
                  <c:v>-6.0713671632237407</c:v>
                </c:pt>
                <c:pt idx="334">
                  <c:v>-6.0713671632237407</c:v>
                </c:pt>
                <c:pt idx="335">
                  <c:v>-6.0713671632237407</c:v>
                </c:pt>
                <c:pt idx="336">
                  <c:v>-6.0713671632237407</c:v>
                </c:pt>
                <c:pt idx="337">
                  <c:v>-6.0713671632237407</c:v>
                </c:pt>
                <c:pt idx="338">
                  <c:v>-6.0713671632237407</c:v>
                </c:pt>
                <c:pt idx="339">
                  <c:v>-6.0713671632237407</c:v>
                </c:pt>
                <c:pt idx="340">
                  <c:v>-6.0713671632237407</c:v>
                </c:pt>
                <c:pt idx="341">
                  <c:v>-6.0713671632237407</c:v>
                </c:pt>
                <c:pt idx="342">
                  <c:v>-6.0713671632237407</c:v>
                </c:pt>
                <c:pt idx="343">
                  <c:v>-6.0713671632237407</c:v>
                </c:pt>
                <c:pt idx="344">
                  <c:v>-6.0713671632237407</c:v>
                </c:pt>
                <c:pt idx="345">
                  <c:v>-6.0713671632237407</c:v>
                </c:pt>
                <c:pt idx="346">
                  <c:v>-6.0713671632237407</c:v>
                </c:pt>
                <c:pt idx="347">
                  <c:v>-6.0713671632237407</c:v>
                </c:pt>
                <c:pt idx="348">
                  <c:v>-6.0713671632237407</c:v>
                </c:pt>
                <c:pt idx="349">
                  <c:v>-6.0713671632237407</c:v>
                </c:pt>
                <c:pt idx="350">
                  <c:v>-6.0713671632237407</c:v>
                </c:pt>
                <c:pt idx="351">
                  <c:v>-6.0713671632237407</c:v>
                </c:pt>
                <c:pt idx="352">
                  <c:v>-6.0713671632237407</c:v>
                </c:pt>
                <c:pt idx="353">
                  <c:v>-6.0713671632237407</c:v>
                </c:pt>
                <c:pt idx="354">
                  <c:v>-6.0713671632237407</c:v>
                </c:pt>
                <c:pt idx="355">
                  <c:v>-6.0713671632237407</c:v>
                </c:pt>
                <c:pt idx="356">
                  <c:v>-6.0713671632237407</c:v>
                </c:pt>
                <c:pt idx="357">
                  <c:v>-6.0713671632237407</c:v>
                </c:pt>
                <c:pt idx="358">
                  <c:v>-6.0713671632237407</c:v>
                </c:pt>
                <c:pt idx="359">
                  <c:v>-6.0713671632237407</c:v>
                </c:pt>
                <c:pt idx="360">
                  <c:v>-6.0713671632237407</c:v>
                </c:pt>
                <c:pt idx="361">
                  <c:v>-6.0713671632237407</c:v>
                </c:pt>
                <c:pt idx="362">
                  <c:v>-6.0713671632237407</c:v>
                </c:pt>
                <c:pt idx="363">
                  <c:v>-6.0713671632237407</c:v>
                </c:pt>
                <c:pt idx="364">
                  <c:v>-6.0713671632237407</c:v>
                </c:pt>
                <c:pt idx="365">
                  <c:v>-5.4354670814011854</c:v>
                </c:pt>
                <c:pt idx="366">
                  <c:v>-5.4354670814011854</c:v>
                </c:pt>
                <c:pt idx="367">
                  <c:v>-5.4354670814011854</c:v>
                </c:pt>
                <c:pt idx="368">
                  <c:v>-5.4354670814011854</c:v>
                </c:pt>
                <c:pt idx="369">
                  <c:v>-5.4354670814011854</c:v>
                </c:pt>
                <c:pt idx="370">
                  <c:v>-5.4354670814011854</c:v>
                </c:pt>
                <c:pt idx="371">
                  <c:v>-5.4354670814011854</c:v>
                </c:pt>
                <c:pt idx="372">
                  <c:v>-5.4354670814011854</c:v>
                </c:pt>
                <c:pt idx="373">
                  <c:v>-5.4354670814011854</c:v>
                </c:pt>
                <c:pt idx="374">
                  <c:v>-5.4354670814011854</c:v>
                </c:pt>
                <c:pt idx="375">
                  <c:v>-5.4354670814011854</c:v>
                </c:pt>
                <c:pt idx="376">
                  <c:v>-5.4354670814011854</c:v>
                </c:pt>
                <c:pt idx="377">
                  <c:v>-5.4354670814011854</c:v>
                </c:pt>
                <c:pt idx="378">
                  <c:v>-5.4354670814011854</c:v>
                </c:pt>
                <c:pt idx="379">
                  <c:v>-5.4354670814011854</c:v>
                </c:pt>
                <c:pt idx="380">
                  <c:v>-5.4354670814011854</c:v>
                </c:pt>
                <c:pt idx="381">
                  <c:v>-5.4354670814011854</c:v>
                </c:pt>
                <c:pt idx="382">
                  <c:v>-5.4354670814011854</c:v>
                </c:pt>
                <c:pt idx="383">
                  <c:v>-5.4354670814011854</c:v>
                </c:pt>
                <c:pt idx="384">
                  <c:v>-5.4354670814011854</c:v>
                </c:pt>
                <c:pt idx="385">
                  <c:v>-5.4354670814011854</c:v>
                </c:pt>
                <c:pt idx="386">
                  <c:v>-5.4354670814011854</c:v>
                </c:pt>
                <c:pt idx="387">
                  <c:v>-5.4354670814011854</c:v>
                </c:pt>
                <c:pt idx="388">
                  <c:v>-5.4354670814011854</c:v>
                </c:pt>
                <c:pt idx="389">
                  <c:v>-5.4354670814011854</c:v>
                </c:pt>
                <c:pt idx="390">
                  <c:v>-5.4354670814011854</c:v>
                </c:pt>
                <c:pt idx="391">
                  <c:v>-5.4354670814011854</c:v>
                </c:pt>
                <c:pt idx="392">
                  <c:v>-5.4354670814011854</c:v>
                </c:pt>
                <c:pt idx="393">
                  <c:v>-5.4354670814011854</c:v>
                </c:pt>
                <c:pt idx="394">
                  <c:v>-5.4354670814011854</c:v>
                </c:pt>
                <c:pt idx="395">
                  <c:v>-5.4354670814011854</c:v>
                </c:pt>
                <c:pt idx="396">
                  <c:v>-5.4354670814011854</c:v>
                </c:pt>
                <c:pt idx="397">
                  <c:v>-5.4354670814011854</c:v>
                </c:pt>
                <c:pt idx="398">
                  <c:v>-5.4354670814011854</c:v>
                </c:pt>
                <c:pt idx="399">
                  <c:v>-5.4354670814011854</c:v>
                </c:pt>
                <c:pt idx="400">
                  <c:v>-5.4354670814011854</c:v>
                </c:pt>
                <c:pt idx="401">
                  <c:v>-5.4354670814011854</c:v>
                </c:pt>
                <c:pt idx="402">
                  <c:v>-5.4354670814011854</c:v>
                </c:pt>
                <c:pt idx="403">
                  <c:v>-5.4354670814011854</c:v>
                </c:pt>
                <c:pt idx="404">
                  <c:v>-5.4354670814011854</c:v>
                </c:pt>
                <c:pt idx="405">
                  <c:v>-5.4354670814011854</c:v>
                </c:pt>
                <c:pt idx="406">
                  <c:v>-5.4354670814011854</c:v>
                </c:pt>
                <c:pt idx="407">
                  <c:v>-5.4354670814011854</c:v>
                </c:pt>
                <c:pt idx="408">
                  <c:v>-5.4354670814011854</c:v>
                </c:pt>
                <c:pt idx="409">
                  <c:v>-5.4354670814011854</c:v>
                </c:pt>
                <c:pt idx="410">
                  <c:v>-5.4354670814011854</c:v>
                </c:pt>
                <c:pt idx="411">
                  <c:v>-5.4354670814011854</c:v>
                </c:pt>
                <c:pt idx="412">
                  <c:v>-5.4354670814011854</c:v>
                </c:pt>
                <c:pt idx="413">
                  <c:v>-5.4354670814011854</c:v>
                </c:pt>
                <c:pt idx="414">
                  <c:v>-5.4354670814011854</c:v>
                </c:pt>
                <c:pt idx="415">
                  <c:v>-5.4354670814011854</c:v>
                </c:pt>
                <c:pt idx="416">
                  <c:v>-5.4354670814011854</c:v>
                </c:pt>
                <c:pt idx="417">
                  <c:v>-5.4354670814011854</c:v>
                </c:pt>
                <c:pt idx="418">
                  <c:v>-5.4354670814011854</c:v>
                </c:pt>
                <c:pt idx="419">
                  <c:v>-5.4354670814011854</c:v>
                </c:pt>
                <c:pt idx="420">
                  <c:v>-5.4354670814011854</c:v>
                </c:pt>
                <c:pt idx="421">
                  <c:v>-5.4354670814011854</c:v>
                </c:pt>
                <c:pt idx="422">
                  <c:v>-5.4354670814011854</c:v>
                </c:pt>
                <c:pt idx="423">
                  <c:v>-5.4354670814011854</c:v>
                </c:pt>
                <c:pt idx="424">
                  <c:v>-5.4354670814011854</c:v>
                </c:pt>
                <c:pt idx="425">
                  <c:v>-5.4354670814011854</c:v>
                </c:pt>
                <c:pt idx="426">
                  <c:v>-5.4354670814011854</c:v>
                </c:pt>
                <c:pt idx="427">
                  <c:v>-5.4354670814011854</c:v>
                </c:pt>
                <c:pt idx="428">
                  <c:v>-5.4354670814011854</c:v>
                </c:pt>
                <c:pt idx="429">
                  <c:v>-5.4354670814011854</c:v>
                </c:pt>
                <c:pt idx="430">
                  <c:v>-5.4354670814011854</c:v>
                </c:pt>
                <c:pt idx="431">
                  <c:v>-5.4354670814011854</c:v>
                </c:pt>
                <c:pt idx="432">
                  <c:v>-5.4354670814011854</c:v>
                </c:pt>
                <c:pt idx="433">
                  <c:v>-5.4354670814011854</c:v>
                </c:pt>
                <c:pt idx="434">
                  <c:v>-5.4354670814011854</c:v>
                </c:pt>
                <c:pt idx="435">
                  <c:v>-5.4354670814011854</c:v>
                </c:pt>
                <c:pt idx="436">
                  <c:v>-5.4354670814011854</c:v>
                </c:pt>
                <c:pt idx="437">
                  <c:v>-5.4354670814011854</c:v>
                </c:pt>
                <c:pt idx="438">
                  <c:v>-5.4354670814011854</c:v>
                </c:pt>
                <c:pt idx="439">
                  <c:v>-5.4354670814011854</c:v>
                </c:pt>
                <c:pt idx="440">
                  <c:v>-5.4354670814011854</c:v>
                </c:pt>
                <c:pt idx="441">
                  <c:v>-5.4354670814011854</c:v>
                </c:pt>
                <c:pt idx="442">
                  <c:v>-5.4354670814011854</c:v>
                </c:pt>
                <c:pt idx="443">
                  <c:v>-5.4354670814011854</c:v>
                </c:pt>
                <c:pt idx="444">
                  <c:v>-5.4354670814011854</c:v>
                </c:pt>
                <c:pt idx="445">
                  <c:v>-5.4354670814011854</c:v>
                </c:pt>
                <c:pt idx="446">
                  <c:v>-5.4354670814011854</c:v>
                </c:pt>
                <c:pt idx="447">
                  <c:v>-5.4354670814011854</c:v>
                </c:pt>
                <c:pt idx="448">
                  <c:v>-5.4354670814011854</c:v>
                </c:pt>
                <c:pt idx="449">
                  <c:v>-5.4354670814011854</c:v>
                </c:pt>
                <c:pt idx="450">
                  <c:v>-5.4354670814011854</c:v>
                </c:pt>
                <c:pt idx="451">
                  <c:v>-5.4354670814011854</c:v>
                </c:pt>
                <c:pt idx="452">
                  <c:v>-5.4354670814011854</c:v>
                </c:pt>
                <c:pt idx="453">
                  <c:v>-5.4354670814011854</c:v>
                </c:pt>
                <c:pt idx="454">
                  <c:v>-5.4354670814011854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Semanais'!$Y$9:$Y$579</c:f>
              <c:strCache>
                <c:ptCount val="57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0">
                  <c:v>25-07-2021</c:v>
                </c:pt>
              </c:strCache>
            </c:strRef>
          </c:cat>
          <c:val>
            <c:numRef>
              <c:f>'Indicadores Semanais'!$AC$9:$AC$579</c:f>
              <c:numCache>
                <c:formatCode>0.0</c:formatCode>
                <c:ptCount val="571"/>
                <c:pt idx="0">
                  <c:v>5.6028929603568542</c:v>
                </c:pt>
                <c:pt idx="1">
                  <c:v>4.3217971461416766</c:v>
                </c:pt>
                <c:pt idx="2">
                  <c:v>1.7727227688526455</c:v>
                </c:pt>
                <c:pt idx="3">
                  <c:v>3.1435787021242731</c:v>
                </c:pt>
                <c:pt idx="4">
                  <c:v>5.2479097605580165</c:v>
                </c:pt>
                <c:pt idx="5">
                  <c:v>3.2406174850317768</c:v>
                </c:pt>
                <c:pt idx="6">
                  <c:v>3.7671819421629209</c:v>
                </c:pt>
                <c:pt idx="7">
                  <c:v>3.3214606510637168</c:v>
                </c:pt>
                <c:pt idx="8">
                  <c:v>5.679824905055824</c:v>
                </c:pt>
                <c:pt idx="9">
                  <c:v>3.7613035444383769</c:v>
                </c:pt>
                <c:pt idx="10">
                  <c:v>5.4224418614444545</c:v>
                </c:pt>
                <c:pt idx="11">
                  <c:v>6.6853047916490169</c:v>
                </c:pt>
                <c:pt idx="12">
                  <c:v>5.8265772467733967</c:v>
                </c:pt>
                <c:pt idx="13">
                  <c:v>4.6631193044601531</c:v>
                </c:pt>
                <c:pt idx="14">
                  <c:v>2.1731772984882696</c:v>
                </c:pt>
                <c:pt idx="15">
                  <c:v>5.1688535930539672</c:v>
                </c:pt>
                <c:pt idx="16">
                  <c:v>3.921910874127903</c:v>
                </c:pt>
                <c:pt idx="17">
                  <c:v>4.5616400302600937</c:v>
                </c:pt>
                <c:pt idx="18">
                  <c:v>6.4072412042099955</c:v>
                </c:pt>
                <c:pt idx="19">
                  <c:v>5.9029883326339245</c:v>
                </c:pt>
                <c:pt idx="20">
                  <c:v>6.2234355982320579</c:v>
                </c:pt>
                <c:pt idx="21">
                  <c:v>5.9489687038126675</c:v>
                </c:pt>
                <c:pt idx="22">
                  <c:v>6.9948840933679435</c:v>
                </c:pt>
                <c:pt idx="23">
                  <c:v>5.1164345100823283</c:v>
                </c:pt>
                <c:pt idx="24">
                  <c:v>4.7193477228192506</c:v>
                </c:pt>
                <c:pt idx="25">
                  <c:v>4.3677313087724201</c:v>
                </c:pt>
                <c:pt idx="26">
                  <c:v>2.0325259194122793</c:v>
                </c:pt>
                <c:pt idx="27">
                  <c:v>4.0377462835164692</c:v>
                </c:pt>
                <c:pt idx="28">
                  <c:v>4.4737460319582283</c:v>
                </c:pt>
                <c:pt idx="29">
                  <c:v>5.5027639498102587</c:v>
                </c:pt>
                <c:pt idx="30">
                  <c:v>2.5327838104952178</c:v>
                </c:pt>
                <c:pt idx="31">
                  <c:v>2.5230933094565273</c:v>
                </c:pt>
                <c:pt idx="32">
                  <c:v>0.35982073024459282</c:v>
                </c:pt>
                <c:pt idx="33">
                  <c:v>4.7638121521998755E-2</c:v>
                </c:pt>
                <c:pt idx="34">
                  <c:v>-1.7040514022488793</c:v>
                </c:pt>
                <c:pt idx="35">
                  <c:v>-2.6992281590398761</c:v>
                </c:pt>
                <c:pt idx="36">
                  <c:v>-2.4432440402470803</c:v>
                </c:pt>
                <c:pt idx="37">
                  <c:v>-3.0728576159656882</c:v>
                </c:pt>
                <c:pt idx="38">
                  <c:v>-4.4049198115747856</c:v>
                </c:pt>
                <c:pt idx="39">
                  <c:v>-3.4622434879210573</c:v>
                </c:pt>
                <c:pt idx="40">
                  <c:v>0.6106378760190978</c:v>
                </c:pt>
                <c:pt idx="41">
                  <c:v>1.5411800457759739</c:v>
                </c:pt>
                <c:pt idx="42">
                  <c:v>-0.77687473918852845</c:v>
                </c:pt>
                <c:pt idx="43">
                  <c:v>1.5227379834305736</c:v>
                </c:pt>
                <c:pt idx="44">
                  <c:v>-4.1514355807826746</c:v>
                </c:pt>
                <c:pt idx="45">
                  <c:v>-3.6918526981746851</c:v>
                </c:pt>
                <c:pt idx="46">
                  <c:v>2.88068598415407</c:v>
                </c:pt>
                <c:pt idx="47">
                  <c:v>3.5987633989258399</c:v>
                </c:pt>
                <c:pt idx="48">
                  <c:v>0.9108752114025549</c:v>
                </c:pt>
                <c:pt idx="49">
                  <c:v>-0.37640518466831452</c:v>
                </c:pt>
                <c:pt idx="50">
                  <c:v>1.4973888953692125</c:v>
                </c:pt>
                <c:pt idx="51">
                  <c:v>1.9468827232670662</c:v>
                </c:pt>
                <c:pt idx="52">
                  <c:v>-0.3683347364119669</c:v>
                </c:pt>
                <c:pt idx="53">
                  <c:v>-4.0050369133378041</c:v>
                </c:pt>
                <c:pt idx="54">
                  <c:v>-2.2563662199218726</c:v>
                </c:pt>
                <c:pt idx="55">
                  <c:v>-1.5391135194182937</c:v>
                </c:pt>
                <c:pt idx="56">
                  <c:v>0.35042474276771429</c:v>
                </c:pt>
                <c:pt idx="57">
                  <c:v>-1.2038611615939914</c:v>
                </c:pt>
                <c:pt idx="58">
                  <c:v>-2.5003493376129882</c:v>
                </c:pt>
                <c:pt idx="59">
                  <c:v>0.76292777526009559</c:v>
                </c:pt>
                <c:pt idx="60">
                  <c:v>2.7938895840478892</c:v>
                </c:pt>
                <c:pt idx="61">
                  <c:v>0.31748654245160424</c:v>
                </c:pt>
                <c:pt idx="62">
                  <c:v>-1.0309906039754821</c:v>
                </c:pt>
                <c:pt idx="63">
                  <c:v>0.49024704902014093</c:v>
                </c:pt>
                <c:pt idx="64">
                  <c:v>-9.6885598512486126E-2</c:v>
                </c:pt>
                <c:pt idx="65">
                  <c:v>-0.35972247018784742</c:v>
                </c:pt>
                <c:pt idx="66">
                  <c:v>2.4371283379430935</c:v>
                </c:pt>
                <c:pt idx="67">
                  <c:v>1.1010858660929728</c:v>
                </c:pt>
                <c:pt idx="68">
                  <c:v>0.12048827218649194</c:v>
                </c:pt>
                <c:pt idx="69">
                  <c:v>0.19574230126831083</c:v>
                </c:pt>
                <c:pt idx="70">
                  <c:v>3.5568225440130874</c:v>
                </c:pt>
                <c:pt idx="71">
                  <c:v>3.3023438181190841</c:v>
                </c:pt>
                <c:pt idx="72">
                  <c:v>-2.7418882730347605</c:v>
                </c:pt>
                <c:pt idx="73">
                  <c:v>-0.35903501276676764</c:v>
                </c:pt>
                <c:pt idx="74">
                  <c:v>-1.8819790076711485</c:v>
                </c:pt>
                <c:pt idx="75">
                  <c:v>-4.8279335290285417</c:v>
                </c:pt>
                <c:pt idx="76">
                  <c:v>-6.149363444671863</c:v>
                </c:pt>
                <c:pt idx="77">
                  <c:v>-14.063002857932943</c:v>
                </c:pt>
                <c:pt idx="78">
                  <c:v>-15.110032914616681</c:v>
                </c:pt>
                <c:pt idx="79">
                  <c:v>-17.598413869219755</c:v>
                </c:pt>
                <c:pt idx="80">
                  <c:v>-19.656738167276529</c:v>
                </c:pt>
                <c:pt idx="81">
                  <c:v>-19.465537613032396</c:v>
                </c:pt>
                <c:pt idx="82">
                  <c:v>-20.678434309711875</c:v>
                </c:pt>
                <c:pt idx="83">
                  <c:v>-19.72167432525103</c:v>
                </c:pt>
                <c:pt idx="84">
                  <c:v>-19.534188159023799</c:v>
                </c:pt>
                <c:pt idx="85">
                  <c:v>-18.292339780125758</c:v>
                </c:pt>
                <c:pt idx="86">
                  <c:v>-23.031850795168126</c:v>
                </c:pt>
                <c:pt idx="87">
                  <c:v>-26.606170935939815</c:v>
                </c:pt>
                <c:pt idx="88">
                  <c:v>-24.862193952790278</c:v>
                </c:pt>
                <c:pt idx="89">
                  <c:v>-19.184362904336282</c:v>
                </c:pt>
                <c:pt idx="90">
                  <c:v>-20.105504514609493</c:v>
                </c:pt>
                <c:pt idx="91">
                  <c:v>-20.594144060710804</c:v>
                </c:pt>
                <c:pt idx="92">
                  <c:v>-22.187325827065067</c:v>
                </c:pt>
                <c:pt idx="93">
                  <c:v>-23.241796823348736</c:v>
                </c:pt>
                <c:pt idx="94">
                  <c:v>-19.866358718368915</c:v>
                </c:pt>
                <c:pt idx="95">
                  <c:v>-19.067102735975254</c:v>
                </c:pt>
                <c:pt idx="96">
                  <c:v>-16.74531609504966</c:v>
                </c:pt>
                <c:pt idx="97">
                  <c:v>-17.250505458325449</c:v>
                </c:pt>
                <c:pt idx="98">
                  <c:v>-18.535803880069878</c:v>
                </c:pt>
                <c:pt idx="99">
                  <c:v>-21.449492028447821</c:v>
                </c:pt>
                <c:pt idx="100">
                  <c:v>-20.209918779101145</c:v>
                </c:pt>
                <c:pt idx="101">
                  <c:v>-21.887315263629688</c:v>
                </c:pt>
                <c:pt idx="102">
                  <c:v>-16.019244340232348</c:v>
                </c:pt>
                <c:pt idx="103">
                  <c:v>-11.411633336468512</c:v>
                </c:pt>
                <c:pt idx="104">
                  <c:v>-16.550801731115314</c:v>
                </c:pt>
                <c:pt idx="105">
                  <c:v>-19.432830976519881</c:v>
                </c:pt>
                <c:pt idx="106">
                  <c:v>-17.87573684532201</c:v>
                </c:pt>
                <c:pt idx="107">
                  <c:v>-15.871310094398979</c:v>
                </c:pt>
                <c:pt idx="108">
                  <c:v>-19.730321143511759</c:v>
                </c:pt>
                <c:pt idx="109">
                  <c:v>-15.042905849919791</c:v>
                </c:pt>
                <c:pt idx="110">
                  <c:v>-13.454883770851524</c:v>
                </c:pt>
                <c:pt idx="111">
                  <c:v>-18.27674812468679</c:v>
                </c:pt>
                <c:pt idx="112">
                  <c:v>-16.468550128272284</c:v>
                </c:pt>
                <c:pt idx="113">
                  <c:v>-17.358421576494749</c:v>
                </c:pt>
                <c:pt idx="114">
                  <c:v>-20.717987514063609</c:v>
                </c:pt>
                <c:pt idx="115">
                  <c:v>-20.477275278901075</c:v>
                </c:pt>
                <c:pt idx="116">
                  <c:v>-19.492955489890988</c:v>
                </c:pt>
                <c:pt idx="117">
                  <c:v>-18.36739847335194</c:v>
                </c:pt>
                <c:pt idx="118">
                  <c:v>-17.636986600660293</c:v>
                </c:pt>
                <c:pt idx="119">
                  <c:v>-15.220841878471532</c:v>
                </c:pt>
                <c:pt idx="120">
                  <c:v>-21.74528442040031</c:v>
                </c:pt>
                <c:pt idx="121">
                  <c:v>-21.555607334195983</c:v>
                </c:pt>
                <c:pt idx="122">
                  <c:v>-25.150681405974325</c:v>
                </c:pt>
                <c:pt idx="123">
                  <c:v>-16.882896676871994</c:v>
                </c:pt>
                <c:pt idx="124">
                  <c:v>-17.747959538507729</c:v>
                </c:pt>
                <c:pt idx="125">
                  <c:v>-16.797338796756819</c:v>
                </c:pt>
                <c:pt idx="126">
                  <c:v>-19.475699701958703</c:v>
                </c:pt>
                <c:pt idx="127">
                  <c:v>-18.912707186150499</c:v>
                </c:pt>
                <c:pt idx="128">
                  <c:v>-22.255566207041994</c:v>
                </c:pt>
                <c:pt idx="129">
                  <c:v>-23.807240169620741</c:v>
                </c:pt>
                <c:pt idx="130">
                  <c:v>-18.951274778912918</c:v>
                </c:pt>
                <c:pt idx="131">
                  <c:v>-17.259126434790176</c:v>
                </c:pt>
                <c:pt idx="132">
                  <c:v>-18.822631700311391</c:v>
                </c:pt>
                <c:pt idx="133">
                  <c:v>-17.579643106885698</c:v>
                </c:pt>
                <c:pt idx="134">
                  <c:v>-18.0797260603496</c:v>
                </c:pt>
                <c:pt idx="135">
                  <c:v>-19.380579794853787</c:v>
                </c:pt>
                <c:pt idx="136">
                  <c:v>-22.414737065575935</c:v>
                </c:pt>
                <c:pt idx="137">
                  <c:v>-19.577170354036326</c:v>
                </c:pt>
                <c:pt idx="138">
                  <c:v>-15.523248477391434</c:v>
                </c:pt>
                <c:pt idx="139">
                  <c:v>-14.697340775604488</c:v>
                </c:pt>
                <c:pt idx="140">
                  <c:v>-15.03766362484177</c:v>
                </c:pt>
                <c:pt idx="141">
                  <c:v>-13.771463909193855</c:v>
                </c:pt>
                <c:pt idx="142">
                  <c:v>-18.099098193523716</c:v>
                </c:pt>
                <c:pt idx="143">
                  <c:v>-18.990205835293949</c:v>
                </c:pt>
                <c:pt idx="144">
                  <c:v>-14.920752783474171</c:v>
                </c:pt>
                <c:pt idx="145">
                  <c:v>-11.486343358171695</c:v>
                </c:pt>
                <c:pt idx="146">
                  <c:v>-13.158482875523418</c:v>
                </c:pt>
                <c:pt idx="147">
                  <c:v>-12.591814139156384</c:v>
                </c:pt>
                <c:pt idx="148">
                  <c:v>-11.403557048089269</c:v>
                </c:pt>
                <c:pt idx="149">
                  <c:v>-17.553850231549276</c:v>
                </c:pt>
                <c:pt idx="150">
                  <c:v>-13.591357483745668</c:v>
                </c:pt>
                <c:pt idx="151">
                  <c:v>-13.736497219881684</c:v>
                </c:pt>
                <c:pt idx="152">
                  <c:v>-12.838909586644462</c:v>
                </c:pt>
                <c:pt idx="153">
                  <c:v>-15.5667700222306</c:v>
                </c:pt>
                <c:pt idx="154">
                  <c:v>-11.622546295839811</c:v>
                </c:pt>
                <c:pt idx="155">
                  <c:v>-11.748087829607599</c:v>
                </c:pt>
                <c:pt idx="156">
                  <c:v>-15.665187761907603</c:v>
                </c:pt>
                <c:pt idx="157">
                  <c:v>-15.821508625000519</c:v>
                </c:pt>
                <c:pt idx="158">
                  <c:v>-13.701752859196645</c:v>
                </c:pt>
                <c:pt idx="159">
                  <c:v>-10.915484950435825</c:v>
                </c:pt>
                <c:pt idx="160">
                  <c:v>-9.9994228852349352</c:v>
                </c:pt>
                <c:pt idx="161">
                  <c:v>-20.638952915741655</c:v>
                </c:pt>
                <c:pt idx="162">
                  <c:v>-13.959511937944427</c:v>
                </c:pt>
                <c:pt idx="163">
                  <c:v>-13.731474376086339</c:v>
                </c:pt>
                <c:pt idx="164">
                  <c:v>-14.579623823967779</c:v>
                </c:pt>
                <c:pt idx="165">
                  <c:v>-9.5240168273673618</c:v>
                </c:pt>
                <c:pt idx="166">
                  <c:v>-8.1439698854852622</c:v>
                </c:pt>
                <c:pt idx="167">
                  <c:v>-9.9371132293746456</c:v>
                </c:pt>
                <c:pt idx="168">
                  <c:v>-8.7429535390150477</c:v>
                </c:pt>
                <c:pt idx="169">
                  <c:v>-10.353810144168449</c:v>
                </c:pt>
                <c:pt idx="170">
                  <c:v>-14.453028666288006</c:v>
                </c:pt>
                <c:pt idx="171">
                  <c:v>-15.908154819590592</c:v>
                </c:pt>
                <c:pt idx="172">
                  <c:v>-12.35636513748068</c:v>
                </c:pt>
                <c:pt idx="173">
                  <c:v>-11.250436275583269</c:v>
                </c:pt>
                <c:pt idx="174">
                  <c:v>-13.992489482386247</c:v>
                </c:pt>
                <c:pt idx="175">
                  <c:v>-11.660654532799697</c:v>
                </c:pt>
                <c:pt idx="176">
                  <c:v>-10.005786863638619</c:v>
                </c:pt>
                <c:pt idx="177">
                  <c:v>-14.017196884054812</c:v>
                </c:pt>
                <c:pt idx="178">
                  <c:v>-14.967611354229433</c:v>
                </c:pt>
                <c:pt idx="179">
                  <c:v>-12.576750121820794</c:v>
                </c:pt>
                <c:pt idx="180">
                  <c:v>-10.117748993435953</c:v>
                </c:pt>
                <c:pt idx="181">
                  <c:v>-10.018717223058317</c:v>
                </c:pt>
                <c:pt idx="182">
                  <c:v>-9.8979302209003635</c:v>
                </c:pt>
                <c:pt idx="183">
                  <c:v>-7.9328408104244374</c:v>
                </c:pt>
                <c:pt idx="184">
                  <c:v>-11.039137960879373</c:v>
                </c:pt>
                <c:pt idx="185">
                  <c:v>-12.921503590813771</c:v>
                </c:pt>
                <c:pt idx="186">
                  <c:v>-8.9256600052083996</c:v>
                </c:pt>
                <c:pt idx="187">
                  <c:v>-6.5389821814165998</c:v>
                </c:pt>
                <c:pt idx="188">
                  <c:v>-6.6518009447058262</c:v>
                </c:pt>
                <c:pt idx="189">
                  <c:v>-8.588141779733192</c:v>
                </c:pt>
                <c:pt idx="190">
                  <c:v>-9.2997553598128633</c:v>
                </c:pt>
                <c:pt idx="191">
                  <c:v>-11.412216643452126</c:v>
                </c:pt>
                <c:pt idx="192">
                  <c:v>-13.82767264386095</c:v>
                </c:pt>
                <c:pt idx="193">
                  <c:v>-8.638442771416166</c:v>
                </c:pt>
                <c:pt idx="194">
                  <c:v>-6.2889903573291122</c:v>
                </c:pt>
                <c:pt idx="195">
                  <c:v>-6.0469269991347687</c:v>
                </c:pt>
                <c:pt idx="196">
                  <c:v>-8.5016928835375865</c:v>
                </c:pt>
                <c:pt idx="197">
                  <c:v>-5.0313745290247169</c:v>
                </c:pt>
                <c:pt idx="198">
                  <c:v>-9.7240670511142326</c:v>
                </c:pt>
                <c:pt idx="199">
                  <c:v>-11.574508467771409</c:v>
                </c:pt>
                <c:pt idx="200">
                  <c:v>-7.9015798283713821</c:v>
                </c:pt>
                <c:pt idx="201">
                  <c:v>-5.0620212716673052</c:v>
                </c:pt>
                <c:pt idx="202">
                  <c:v>-4.8925633387491843</c:v>
                </c:pt>
                <c:pt idx="203">
                  <c:v>-5.1892444673263611</c:v>
                </c:pt>
                <c:pt idx="204">
                  <c:v>-6.3399208522608177</c:v>
                </c:pt>
                <c:pt idx="205">
                  <c:v>-8.5327178909335402</c:v>
                </c:pt>
                <c:pt idx="206">
                  <c:v>-11.691255754690218</c:v>
                </c:pt>
                <c:pt idx="207">
                  <c:v>-3.7695468215613488</c:v>
                </c:pt>
                <c:pt idx="208">
                  <c:v>-5.7019536584972599</c:v>
                </c:pt>
                <c:pt idx="209">
                  <c:v>-4.7104062432875224</c:v>
                </c:pt>
                <c:pt idx="210">
                  <c:v>-3.8735041649337347</c:v>
                </c:pt>
                <c:pt idx="211">
                  <c:v>-5.130346000363545</c:v>
                </c:pt>
                <c:pt idx="212">
                  <c:v>-5.9718048021257744</c:v>
                </c:pt>
                <c:pt idx="213">
                  <c:v>-7.0457806701678294</c:v>
                </c:pt>
                <c:pt idx="214">
                  <c:v>-4.4504434586873458</c:v>
                </c:pt>
                <c:pt idx="215">
                  <c:v>-4.4523591730380474</c:v>
                </c:pt>
                <c:pt idx="216">
                  <c:v>-4.8846383632960624</c:v>
                </c:pt>
                <c:pt idx="217">
                  <c:v>-2.9495197328645304</c:v>
                </c:pt>
                <c:pt idx="218">
                  <c:v>-2.777308896406069</c:v>
                </c:pt>
                <c:pt idx="219">
                  <c:v>-3.3515815387853678</c:v>
                </c:pt>
                <c:pt idx="220">
                  <c:v>-5.2832271663268529</c:v>
                </c:pt>
                <c:pt idx="221">
                  <c:v>-3.7632766965429738</c:v>
                </c:pt>
                <c:pt idx="222">
                  <c:v>-5.0361944729146728</c:v>
                </c:pt>
                <c:pt idx="223">
                  <c:v>-6.290436429256232</c:v>
                </c:pt>
                <c:pt idx="224">
                  <c:v>-3.1253944278358858</c:v>
                </c:pt>
                <c:pt idx="225">
                  <c:v>-4.4678173626741824</c:v>
                </c:pt>
                <c:pt idx="226">
                  <c:v>-6.3193825633899081</c:v>
                </c:pt>
                <c:pt idx="227">
                  <c:v>-2.7984865600103603E-3</c:v>
                </c:pt>
                <c:pt idx="228">
                  <c:v>-0.79173474124031884</c:v>
                </c:pt>
                <c:pt idx="229">
                  <c:v>-3.9992683856712716</c:v>
                </c:pt>
                <c:pt idx="230">
                  <c:v>-6.5112595653036323</c:v>
                </c:pt>
                <c:pt idx="231">
                  <c:v>-5.6934847609230985</c:v>
                </c:pt>
                <c:pt idx="232">
                  <c:v>-5.3605901016857729</c:v>
                </c:pt>
                <c:pt idx="233">
                  <c:v>-5.8562056909663056</c:v>
                </c:pt>
                <c:pt idx="234">
                  <c:v>-4.5881584980454164</c:v>
                </c:pt>
                <c:pt idx="235">
                  <c:v>-5.086907142499868</c:v>
                </c:pt>
                <c:pt idx="236">
                  <c:v>-4.3842046726278596</c:v>
                </c:pt>
                <c:pt idx="237">
                  <c:v>-2.7332090442027948</c:v>
                </c:pt>
                <c:pt idx="238">
                  <c:v>-2.0233868297683557</c:v>
                </c:pt>
                <c:pt idx="239">
                  <c:v>-2.3510578471032773</c:v>
                </c:pt>
                <c:pt idx="240">
                  <c:v>-2.7644194415944412</c:v>
                </c:pt>
                <c:pt idx="241">
                  <c:v>-3.8332324526641628</c:v>
                </c:pt>
                <c:pt idx="242">
                  <c:v>-3.5702688518062189</c:v>
                </c:pt>
                <c:pt idx="243">
                  <c:v>-3.4047624910772214</c:v>
                </c:pt>
                <c:pt idx="244">
                  <c:v>-5.6178790051513943</c:v>
                </c:pt>
                <c:pt idx="245">
                  <c:v>-3.2843008240548812</c:v>
                </c:pt>
                <c:pt idx="246">
                  <c:v>-2.4728607637755715</c:v>
                </c:pt>
                <c:pt idx="247">
                  <c:v>-4.809816649293623</c:v>
                </c:pt>
                <c:pt idx="248">
                  <c:v>-5.0873256244365876</c:v>
                </c:pt>
                <c:pt idx="249">
                  <c:v>-2.6953398860426603</c:v>
                </c:pt>
                <c:pt idx="250">
                  <c:v>-1.0058566304306851</c:v>
                </c:pt>
                <c:pt idx="251">
                  <c:v>-2.8700977192637254</c:v>
                </c:pt>
                <c:pt idx="252">
                  <c:v>-3.5647172714531195</c:v>
                </c:pt>
                <c:pt idx="253">
                  <c:v>-5.1336450188456411</c:v>
                </c:pt>
                <c:pt idx="254">
                  <c:v>-5.8825760925287938</c:v>
                </c:pt>
                <c:pt idx="255">
                  <c:v>-6.332298359262083</c:v>
                </c:pt>
                <c:pt idx="256">
                  <c:v>-5.4881721959212086</c:v>
                </c:pt>
                <c:pt idx="257">
                  <c:v>-1.5392908502135754</c:v>
                </c:pt>
                <c:pt idx="258">
                  <c:v>-3.8580507684431922</c:v>
                </c:pt>
                <c:pt idx="259">
                  <c:v>-5.4724676349187149</c:v>
                </c:pt>
                <c:pt idx="260">
                  <c:v>-1.855808177828365</c:v>
                </c:pt>
                <c:pt idx="261">
                  <c:v>-4.48181478770897</c:v>
                </c:pt>
                <c:pt idx="262">
                  <c:v>-7.8447283350409691</c:v>
                </c:pt>
                <c:pt idx="263">
                  <c:v>-6.0965785689083845</c:v>
                </c:pt>
                <c:pt idx="264">
                  <c:v>-2.7270309544058335</c:v>
                </c:pt>
                <c:pt idx="265">
                  <c:v>-5.2914939390580287</c:v>
                </c:pt>
                <c:pt idx="266">
                  <c:v>-2.4799310513445221</c:v>
                </c:pt>
                <c:pt idx="267">
                  <c:v>-3.6176365369629195</c:v>
                </c:pt>
                <c:pt idx="268">
                  <c:v>-4.1785636125682686</c:v>
                </c:pt>
                <c:pt idx="269">
                  <c:v>-6.2001393229803767</c:v>
                </c:pt>
                <c:pt idx="270">
                  <c:v>-6.5097818646208196</c:v>
                </c:pt>
                <c:pt idx="271">
                  <c:v>-3.6366326356567527</c:v>
                </c:pt>
                <c:pt idx="272">
                  <c:v>-1.4332926444288461</c:v>
                </c:pt>
                <c:pt idx="273">
                  <c:v>-0.18887015103831573</c:v>
                </c:pt>
                <c:pt idx="274">
                  <c:v>-1.2634424064146401</c:v>
                </c:pt>
                <c:pt idx="275">
                  <c:v>-0.81874396224318957</c:v>
                </c:pt>
                <c:pt idx="276">
                  <c:v>-4.6676824621653736</c:v>
                </c:pt>
                <c:pt idx="277">
                  <c:v>-5.690550942307965</c:v>
                </c:pt>
                <c:pt idx="278">
                  <c:v>1.4053102936929491</c:v>
                </c:pt>
                <c:pt idx="279">
                  <c:v>-1.2063110883512707</c:v>
                </c:pt>
                <c:pt idx="280">
                  <c:v>-1.3146191377720271</c:v>
                </c:pt>
                <c:pt idx="281">
                  <c:v>-1.6191328456727945</c:v>
                </c:pt>
                <c:pt idx="282">
                  <c:v>-0.9538625430700165</c:v>
                </c:pt>
                <c:pt idx="283">
                  <c:v>-4.6733371828072308</c:v>
                </c:pt>
                <c:pt idx="284">
                  <c:v>-1.4810830792155798</c:v>
                </c:pt>
                <c:pt idx="285">
                  <c:v>-9.1124376404764007E-2</c:v>
                </c:pt>
                <c:pt idx="286">
                  <c:v>2.4439083396770513</c:v>
                </c:pt>
                <c:pt idx="287">
                  <c:v>0.6194351932258968</c:v>
                </c:pt>
                <c:pt idx="288">
                  <c:v>-0.34144731010732698</c:v>
                </c:pt>
                <c:pt idx="289">
                  <c:v>-1.9460958046168599</c:v>
                </c:pt>
                <c:pt idx="290">
                  <c:v>-1.2840397373394552</c:v>
                </c:pt>
                <c:pt idx="291">
                  <c:v>-3.1868072335718125</c:v>
                </c:pt>
                <c:pt idx="292">
                  <c:v>-1.853182923207811</c:v>
                </c:pt>
                <c:pt idx="293">
                  <c:v>-1.1868050396007419</c:v>
                </c:pt>
                <c:pt idx="294">
                  <c:v>-2.513914018100678</c:v>
                </c:pt>
                <c:pt idx="295">
                  <c:v>9.2956163583849616E-2</c:v>
                </c:pt>
                <c:pt idx="296">
                  <c:v>0.66064147150774488</c:v>
                </c:pt>
                <c:pt idx="297">
                  <c:v>-0.47974849292415911</c:v>
                </c:pt>
                <c:pt idx="298">
                  <c:v>-2.7488996795510587</c:v>
                </c:pt>
                <c:pt idx="299">
                  <c:v>-1.5248447848522062</c:v>
                </c:pt>
                <c:pt idx="300">
                  <c:v>-3.2922380025141109</c:v>
                </c:pt>
                <c:pt idx="301">
                  <c:v>-1.8157082077021869</c:v>
                </c:pt>
                <c:pt idx="302">
                  <c:v>-3.787059266430191</c:v>
                </c:pt>
                <c:pt idx="303">
                  <c:v>-7.4373506045771904</c:v>
                </c:pt>
                <c:pt idx="304">
                  <c:v>-5.9412902883617562</c:v>
                </c:pt>
                <c:pt idx="305">
                  <c:v>0.95453508036075618</c:v>
                </c:pt>
                <c:pt idx="306">
                  <c:v>-0.88608964321575456</c:v>
                </c:pt>
                <c:pt idx="307">
                  <c:v>-2.480076960949944</c:v>
                </c:pt>
                <c:pt idx="308">
                  <c:v>-2.4457930616538164</c:v>
                </c:pt>
                <c:pt idx="309">
                  <c:v>-4.8035864950806371</c:v>
                </c:pt>
                <c:pt idx="310">
                  <c:v>-1.8410174950618483</c:v>
                </c:pt>
                <c:pt idx="311">
                  <c:v>-4.9339730425992769</c:v>
                </c:pt>
                <c:pt idx="312">
                  <c:v>-4.0462779601920431</c:v>
                </c:pt>
                <c:pt idx="313">
                  <c:v>-4.865585035130124</c:v>
                </c:pt>
                <c:pt idx="314">
                  <c:v>-3.8531006165696482</c:v>
                </c:pt>
                <c:pt idx="315">
                  <c:v>-3.9166624858837196</c:v>
                </c:pt>
                <c:pt idx="316">
                  <c:v>-2.7077606785729671</c:v>
                </c:pt>
                <c:pt idx="317">
                  <c:v>-8.6217007961784731</c:v>
                </c:pt>
                <c:pt idx="318">
                  <c:v>-11.633854562917207</c:v>
                </c:pt>
                <c:pt idx="319">
                  <c:v>-1.8778406474422695</c:v>
                </c:pt>
                <c:pt idx="320">
                  <c:v>-4.5874586525891488</c:v>
                </c:pt>
                <c:pt idx="321">
                  <c:v>-4.8777277255680644</c:v>
                </c:pt>
                <c:pt idx="322">
                  <c:v>-6.0405304778896323</c:v>
                </c:pt>
                <c:pt idx="323">
                  <c:v>-5.1463118660371663</c:v>
                </c:pt>
                <c:pt idx="324">
                  <c:v>-13.408645577334042</c:v>
                </c:pt>
                <c:pt idx="325">
                  <c:v>-14.292538735572492</c:v>
                </c:pt>
                <c:pt idx="326">
                  <c:v>-8.8252846093387092</c:v>
                </c:pt>
                <c:pt idx="327">
                  <c:v>-9.2438024403679577</c:v>
                </c:pt>
                <c:pt idx="328">
                  <c:v>-6.9130527843570491</c:v>
                </c:pt>
                <c:pt idx="329">
                  <c:v>-3.3228674356582957</c:v>
                </c:pt>
                <c:pt idx="330">
                  <c:v>0.88474724149590145</c:v>
                </c:pt>
                <c:pt idx="331">
                  <c:v>-7.7551443853306807</c:v>
                </c:pt>
                <c:pt idx="332">
                  <c:v>-16.391933359356926</c:v>
                </c:pt>
                <c:pt idx="333">
                  <c:v>-10.782300251924852</c:v>
                </c:pt>
                <c:pt idx="334">
                  <c:v>-10.931317954300823</c:v>
                </c:pt>
                <c:pt idx="335">
                  <c:v>-6.7033242376374176</c:v>
                </c:pt>
                <c:pt idx="336">
                  <c:v>-3.7584714206968783</c:v>
                </c:pt>
                <c:pt idx="337">
                  <c:v>-2.7196487401016185</c:v>
                </c:pt>
                <c:pt idx="338">
                  <c:v>-6.6467562773887892</c:v>
                </c:pt>
                <c:pt idx="339">
                  <c:v>-7.639853914665423</c:v>
                </c:pt>
                <c:pt idx="340">
                  <c:v>-9.3313285964277242</c:v>
                </c:pt>
                <c:pt idx="341">
                  <c:v>-8.5221087121832255</c:v>
                </c:pt>
                <c:pt idx="342">
                  <c:v>-0.54416119545598463</c:v>
                </c:pt>
                <c:pt idx="343">
                  <c:v>-1.6163384849775184</c:v>
                </c:pt>
                <c:pt idx="344">
                  <c:v>-2.4597463767486829</c:v>
                </c:pt>
                <c:pt idx="345">
                  <c:v>-7.0674253160846803</c:v>
                </c:pt>
                <c:pt idx="346">
                  <c:v>-8.9768773871728058</c:v>
                </c:pt>
                <c:pt idx="347">
                  <c:v>-2.6660114979567453</c:v>
                </c:pt>
                <c:pt idx="348">
                  <c:v>-2.4556363394331555</c:v>
                </c:pt>
                <c:pt idx="349">
                  <c:v>-0.46752726054674554</c:v>
                </c:pt>
                <c:pt idx="350">
                  <c:v>-2.0734593413283591</c:v>
                </c:pt>
                <c:pt idx="351">
                  <c:v>-2.1124806364814503</c:v>
                </c:pt>
                <c:pt idx="352">
                  <c:v>-5.2061624800336546</c:v>
                </c:pt>
                <c:pt idx="353">
                  <c:v>-5.8200027369501299</c:v>
                </c:pt>
                <c:pt idx="354">
                  <c:v>-0.68712653901677356</c:v>
                </c:pt>
                <c:pt idx="355">
                  <c:v>-0.9123768821223166</c:v>
                </c:pt>
                <c:pt idx="356">
                  <c:v>0.30475230742004555</c:v>
                </c:pt>
                <c:pt idx="357">
                  <c:v>1.2172710332954466</c:v>
                </c:pt>
                <c:pt idx="358">
                  <c:v>-5.2211581327908476</c:v>
                </c:pt>
                <c:pt idx="359">
                  <c:v>-2.6501076036243489</c:v>
                </c:pt>
                <c:pt idx="360">
                  <c:v>1.2124105413811748</c:v>
                </c:pt>
                <c:pt idx="361">
                  <c:v>-1.3478123023928248</c:v>
                </c:pt>
                <c:pt idx="362">
                  <c:v>-1.7596946126014217</c:v>
                </c:pt>
                <c:pt idx="363">
                  <c:v>2.3029844210289241</c:v>
                </c:pt>
                <c:pt idx="364">
                  <c:v>0.94026192101506467</c:v>
                </c:pt>
                <c:pt idx="365">
                  <c:v>-12.16024919351959</c:v>
                </c:pt>
                <c:pt idx="366">
                  <c:v>-10.133350955448236</c:v>
                </c:pt>
                <c:pt idx="367">
                  <c:v>-9.6118237703393277</c:v>
                </c:pt>
                <c:pt idx="368">
                  <c:v>-3.6001779998471193</c:v>
                </c:pt>
                <c:pt idx="369">
                  <c:v>-2.2386546670783929</c:v>
                </c:pt>
                <c:pt idx="370">
                  <c:v>-2.8671884001132497</c:v>
                </c:pt>
                <c:pt idx="371">
                  <c:v>-4.9748125917071775</c:v>
                </c:pt>
                <c:pt idx="372">
                  <c:v>-0.51970172562137407</c:v>
                </c:pt>
                <c:pt idx="373">
                  <c:v>-4.3768303930292376</c:v>
                </c:pt>
                <c:pt idx="374">
                  <c:v>-8.1685573378574787</c:v>
                </c:pt>
                <c:pt idx="375">
                  <c:v>-0.22443804130901412</c:v>
                </c:pt>
                <c:pt idx="376">
                  <c:v>0.17825499270864498</c:v>
                </c:pt>
                <c:pt idx="377">
                  <c:v>1.4731317335932488</c:v>
                </c:pt>
                <c:pt idx="378">
                  <c:v>1.0858028944662976</c:v>
                </c:pt>
                <c:pt idx="379">
                  <c:v>-5.9376253293193457</c:v>
                </c:pt>
                <c:pt idx="380">
                  <c:v>-8.9343924477261822</c:v>
                </c:pt>
                <c:pt idx="381">
                  <c:v>-10.089335861684589</c:v>
                </c:pt>
                <c:pt idx="382">
                  <c:v>-7.0019943791608199</c:v>
                </c:pt>
                <c:pt idx="383">
                  <c:v>-8.3059800135086306</c:v>
                </c:pt>
                <c:pt idx="384">
                  <c:v>-6.6377969684739639</c:v>
                </c:pt>
                <c:pt idx="385">
                  <c:v>-9.2998132117965326</c:v>
                </c:pt>
                <c:pt idx="386">
                  <c:v>-8.2281810300799663</c:v>
                </c:pt>
                <c:pt idx="387">
                  <c:v>-10.249852604842602</c:v>
                </c:pt>
                <c:pt idx="388">
                  <c:v>-10.46573590556828</c:v>
                </c:pt>
                <c:pt idx="389">
                  <c:v>-3.845551384440185</c:v>
                </c:pt>
                <c:pt idx="390">
                  <c:v>-8.3698530449103572</c:v>
                </c:pt>
                <c:pt idx="391">
                  <c:v>-5.6584154400031537</c:v>
                </c:pt>
                <c:pt idx="392">
                  <c:v>-6.2197750286552775</c:v>
                </c:pt>
                <c:pt idx="393">
                  <c:v>-6.8081608165952048</c:v>
                </c:pt>
                <c:pt idx="394">
                  <c:v>-9.8814799623149412</c:v>
                </c:pt>
                <c:pt idx="395">
                  <c:v>-14.945179813569936</c:v>
                </c:pt>
                <c:pt idx="396">
                  <c:v>-6.0075307511468168</c:v>
                </c:pt>
                <c:pt idx="397">
                  <c:v>-9.8082637475137204</c:v>
                </c:pt>
                <c:pt idx="398">
                  <c:v>-9.7661397789100164</c:v>
                </c:pt>
                <c:pt idx="399">
                  <c:v>-10.082055759364408</c:v>
                </c:pt>
                <c:pt idx="400">
                  <c:v>-8.8014058640901567</c:v>
                </c:pt>
                <c:pt idx="401">
                  <c:v>-10.792898059115913</c:v>
                </c:pt>
                <c:pt idx="402">
                  <c:v>-8.4804966980602501</c:v>
                </c:pt>
                <c:pt idx="403">
                  <c:v>-7.944805329107453</c:v>
                </c:pt>
                <c:pt idx="404">
                  <c:v>-8.3783688416447717</c:v>
                </c:pt>
                <c:pt idx="405">
                  <c:v>-6.3963397263147499</c:v>
                </c:pt>
                <c:pt idx="406">
                  <c:v>-8.4526732662089188</c:v>
                </c:pt>
                <c:pt idx="407">
                  <c:v>-2.8034134715256869</c:v>
                </c:pt>
                <c:pt idx="408">
                  <c:v>-8.5337144747066276</c:v>
                </c:pt>
                <c:pt idx="409">
                  <c:v>-17.787816115185549</c:v>
                </c:pt>
                <c:pt idx="410">
                  <c:v>-4.9171424538569113</c:v>
                </c:pt>
                <c:pt idx="411">
                  <c:v>0.89355710346987394</c:v>
                </c:pt>
                <c:pt idx="412">
                  <c:v>-1.853567303349962</c:v>
                </c:pt>
                <c:pt idx="413">
                  <c:v>-6.010263345230868</c:v>
                </c:pt>
                <c:pt idx="414">
                  <c:v>-8.4802841803819149</c:v>
                </c:pt>
                <c:pt idx="415">
                  <c:v>-5.396751041333431</c:v>
                </c:pt>
                <c:pt idx="416">
                  <c:v>-10.841956502471831</c:v>
                </c:pt>
                <c:pt idx="417">
                  <c:v>-2.5219679989808839</c:v>
                </c:pt>
                <c:pt idx="418">
                  <c:v>-4.5245485594496415</c:v>
                </c:pt>
                <c:pt idx="419">
                  <c:v>-4.9592389830458501</c:v>
                </c:pt>
                <c:pt idx="420">
                  <c:v>-3.4295238001611779</c:v>
                </c:pt>
                <c:pt idx="421">
                  <c:v>-2.3206212341077901</c:v>
                </c:pt>
                <c:pt idx="422">
                  <c:v>-6.052128727958177</c:v>
                </c:pt>
                <c:pt idx="423">
                  <c:v>-14.105247150687887</c:v>
                </c:pt>
                <c:pt idx="424">
                  <c:v>-5.8937136700702268</c:v>
                </c:pt>
                <c:pt idx="425">
                  <c:v>-2.5911116499736266</c:v>
                </c:pt>
                <c:pt idx="426">
                  <c:v>-2.2150377383315316</c:v>
                </c:pt>
                <c:pt idx="427">
                  <c:v>-6.2826054508083473</c:v>
                </c:pt>
                <c:pt idx="428">
                  <c:v>-3.5738612097747762</c:v>
                </c:pt>
                <c:pt idx="429">
                  <c:v>-10.665547568446925</c:v>
                </c:pt>
                <c:pt idx="430">
                  <c:v>-14.337759018164562</c:v>
                </c:pt>
                <c:pt idx="431">
                  <c:v>-5.0671472593698184</c:v>
                </c:pt>
                <c:pt idx="432">
                  <c:v>-7.0212619828416791</c:v>
                </c:pt>
                <c:pt idx="433">
                  <c:v>-6.8605828935314577</c:v>
                </c:pt>
                <c:pt idx="434">
                  <c:v>-5.9640703345406507</c:v>
                </c:pt>
                <c:pt idx="435">
                  <c:v>-7.5889715129782616</c:v>
                </c:pt>
                <c:pt idx="436">
                  <c:v>-6.2483375324492556</c:v>
                </c:pt>
                <c:pt idx="437">
                  <c:v>-14.715680410664078</c:v>
                </c:pt>
                <c:pt idx="438">
                  <c:v>-5.2137992484135367</c:v>
                </c:pt>
                <c:pt idx="439">
                  <c:v>-6.9990735777000737</c:v>
                </c:pt>
                <c:pt idx="440">
                  <c:v>-6.0130301026186004</c:v>
                </c:pt>
                <c:pt idx="441">
                  <c:v>-6.7470790049999607</c:v>
                </c:pt>
                <c:pt idx="442">
                  <c:v>-4.3668448095939141</c:v>
                </c:pt>
                <c:pt idx="443">
                  <c:v>-5.636591290472353</c:v>
                </c:pt>
                <c:pt idx="444">
                  <c:v>-8.5628424092539746</c:v>
                </c:pt>
                <c:pt idx="445">
                  <c:v>-9.9012659979138249</c:v>
                </c:pt>
                <c:pt idx="446">
                  <c:v>5.7975826639349464</c:v>
                </c:pt>
                <c:pt idx="447">
                  <c:v>2.1797796025896616</c:v>
                </c:pt>
                <c:pt idx="448">
                  <c:v>1.5939832257690938</c:v>
                </c:pt>
                <c:pt idx="449">
                  <c:v>1.0978572745268025</c:v>
                </c:pt>
                <c:pt idx="450">
                  <c:v>-5.1272410112537017</c:v>
                </c:pt>
                <c:pt idx="451">
                  <c:v>-6.3738747617518925</c:v>
                </c:pt>
                <c:pt idx="452">
                  <c:v>-6.8154136266437888</c:v>
                </c:pt>
                <c:pt idx="453">
                  <c:v>3.8325556848734408</c:v>
                </c:pt>
                <c:pt idx="454">
                  <c:v>-1.3879315716344394</c:v>
                </c:pt>
                <c:pt idx="455">
                  <c:v>4.4737020558248304</c:v>
                </c:pt>
                <c:pt idx="456">
                  <c:v>-0.37777901507270428</c:v>
                </c:pt>
                <c:pt idx="457">
                  <c:v>1.1280944213237944</c:v>
                </c:pt>
                <c:pt idx="458">
                  <c:v>-6.4553933439336078</c:v>
                </c:pt>
                <c:pt idx="459">
                  <c:v>-0.82004874768138336</c:v>
                </c:pt>
                <c:pt idx="460">
                  <c:v>1.9013501631937686</c:v>
                </c:pt>
                <c:pt idx="461">
                  <c:v>-0.72146765474272456</c:v>
                </c:pt>
                <c:pt idx="462">
                  <c:v>2.3793326277656774</c:v>
                </c:pt>
                <c:pt idx="463">
                  <c:v>0.21939550906458294</c:v>
                </c:pt>
                <c:pt idx="464">
                  <c:v>0.41911650521097954</c:v>
                </c:pt>
                <c:pt idx="465">
                  <c:v>-6.542520946550141</c:v>
                </c:pt>
                <c:pt idx="466">
                  <c:v>2.4233470699198705</c:v>
                </c:pt>
                <c:pt idx="467">
                  <c:v>8.576484211509154</c:v>
                </c:pt>
                <c:pt idx="468">
                  <c:v>-2.0035089797913201</c:v>
                </c:pt>
                <c:pt idx="469">
                  <c:v>1.7563228734939145</c:v>
                </c:pt>
                <c:pt idx="470">
                  <c:v>-5.5733869794545683</c:v>
                </c:pt>
                <c:pt idx="471">
                  <c:v>-6.8087987627875322</c:v>
                </c:pt>
                <c:pt idx="472">
                  <c:v>-11.119382524854771</c:v>
                </c:pt>
                <c:pt idx="473">
                  <c:v>-11.375685820416308</c:v>
                </c:pt>
                <c:pt idx="474">
                  <c:v>-5.8680293052274095</c:v>
                </c:pt>
                <c:pt idx="475">
                  <c:v>-6.0993611800866603</c:v>
                </c:pt>
                <c:pt idx="476">
                  <c:v>0.65657619087528474</c:v>
                </c:pt>
                <c:pt idx="477">
                  <c:v>-3.9178066028106571</c:v>
                </c:pt>
                <c:pt idx="478">
                  <c:v>-3.0473011051927728</c:v>
                </c:pt>
                <c:pt idx="479">
                  <c:v>-8.9996706054182312</c:v>
                </c:pt>
                <c:pt idx="480">
                  <c:v>-3.3918076951556344</c:v>
                </c:pt>
                <c:pt idx="481">
                  <c:v>3.0076590169549888</c:v>
                </c:pt>
                <c:pt idx="482">
                  <c:v>3.4933069557085759</c:v>
                </c:pt>
                <c:pt idx="483">
                  <c:v>2.9916134127330452</c:v>
                </c:pt>
                <c:pt idx="484">
                  <c:v>0.70259355480672525</c:v>
                </c:pt>
                <c:pt idx="485">
                  <c:v>2.3016883620566659</c:v>
                </c:pt>
                <c:pt idx="486">
                  <c:v>-1.1399708727191324</c:v>
                </c:pt>
                <c:pt idx="487">
                  <c:v>0.77371299553006168</c:v>
                </c:pt>
                <c:pt idx="488">
                  <c:v>-0.35326056216554491</c:v>
                </c:pt>
                <c:pt idx="489">
                  <c:v>0.23872938485898487</c:v>
                </c:pt>
                <c:pt idx="490">
                  <c:v>-1.4608716010461933</c:v>
                </c:pt>
                <c:pt idx="491">
                  <c:v>-2.0931013873551194</c:v>
                </c:pt>
                <c:pt idx="492">
                  <c:v>-3.3167846859228405</c:v>
                </c:pt>
                <c:pt idx="493">
                  <c:v>-4.5935636555899606</c:v>
                </c:pt>
                <c:pt idx="494">
                  <c:v>-1.2604535925863729</c:v>
                </c:pt>
                <c:pt idx="495">
                  <c:v>-3.0631785428035272</c:v>
                </c:pt>
                <c:pt idx="496">
                  <c:v>-1.879188818774665</c:v>
                </c:pt>
                <c:pt idx="497">
                  <c:v>-1.2018824228029814</c:v>
                </c:pt>
                <c:pt idx="498">
                  <c:v>-8.0796161887946027E-2</c:v>
                </c:pt>
                <c:pt idx="499">
                  <c:v>9.8445821689701773</c:v>
                </c:pt>
                <c:pt idx="500">
                  <c:v>-3.3304737508699276</c:v>
                </c:pt>
                <c:pt idx="501">
                  <c:v>-2.4772893858620648</c:v>
                </c:pt>
                <c:pt idx="502">
                  <c:v>-0.84087096687498786</c:v>
                </c:pt>
                <c:pt idx="503">
                  <c:v>-1.9786201443930054</c:v>
                </c:pt>
                <c:pt idx="504">
                  <c:v>-1.3077934358917531</c:v>
                </c:pt>
                <c:pt idx="505">
                  <c:v>-1.4171984549071368</c:v>
                </c:pt>
                <c:pt idx="506">
                  <c:v>3.8390791045554522</c:v>
                </c:pt>
                <c:pt idx="507">
                  <c:v>-5.9491476511273191</c:v>
                </c:pt>
                <c:pt idx="508">
                  <c:v>-3.388719977404989</c:v>
                </c:pt>
                <c:pt idx="509">
                  <c:v>-2.6067701261398923</c:v>
                </c:pt>
                <c:pt idx="510">
                  <c:v>-0.71289745630090806</c:v>
                </c:pt>
                <c:pt idx="511">
                  <c:v>-1.3076765064572839</c:v>
                </c:pt>
                <c:pt idx="512">
                  <c:v>-2.1352806926896761</c:v>
                </c:pt>
                <c:pt idx="513">
                  <c:v>-1.7449987080117637</c:v>
                </c:pt>
                <c:pt idx="514">
                  <c:v>-1.0319340680073594</c:v>
                </c:pt>
                <c:pt idx="515">
                  <c:v>-2.7055450752222185</c:v>
                </c:pt>
                <c:pt idx="516">
                  <c:v>3.8652335873339467</c:v>
                </c:pt>
                <c:pt idx="517">
                  <c:v>2.3865072924310198</c:v>
                </c:pt>
                <c:pt idx="518">
                  <c:v>-7.3358928550096891</c:v>
                </c:pt>
                <c:pt idx="519">
                  <c:v>-5.0082238773603933</c:v>
                </c:pt>
                <c:pt idx="520">
                  <c:v>0.20831260373275029</c:v>
                </c:pt>
                <c:pt idx="521">
                  <c:v>-4.4531343812859774</c:v>
                </c:pt>
                <c:pt idx="522">
                  <c:v>-1.6898373340998347</c:v>
                </c:pt>
                <c:pt idx="523">
                  <c:v>0.83797753064405356</c:v>
                </c:pt>
                <c:pt idx="524">
                  <c:v>5.6214023030952234</c:v>
                </c:pt>
                <c:pt idx="525">
                  <c:v>5.1325404505804926</c:v>
                </c:pt>
                <c:pt idx="526">
                  <c:v>-4.8069452651718905</c:v>
                </c:pt>
                <c:pt idx="527">
                  <c:v>-3.3774279025904832</c:v>
                </c:pt>
                <c:pt idx="528">
                  <c:v>-1.3196819404178228</c:v>
                </c:pt>
                <c:pt idx="529">
                  <c:v>-1.701587212415717</c:v>
                </c:pt>
                <c:pt idx="530">
                  <c:v>0.76808992932792819</c:v>
                </c:pt>
                <c:pt idx="531">
                  <c:v>2.1368211232196188</c:v>
                </c:pt>
                <c:pt idx="532">
                  <c:v>2.7123882407568374</c:v>
                </c:pt>
                <c:pt idx="533">
                  <c:v>-9.3319950157365383E-2</c:v>
                </c:pt>
                <c:pt idx="534">
                  <c:v>-1.4706410021629921</c:v>
                </c:pt>
                <c:pt idx="535">
                  <c:v>1.8029927980956586</c:v>
                </c:pt>
                <c:pt idx="536">
                  <c:v>5.3302976201617724</c:v>
                </c:pt>
                <c:pt idx="537">
                  <c:v>1.8954687399541257</c:v>
                </c:pt>
                <c:pt idx="538">
                  <c:v>-0.20004279954719095</c:v>
                </c:pt>
                <c:pt idx="539">
                  <c:v>1.0856316537796431</c:v>
                </c:pt>
                <c:pt idx="540">
                  <c:v>1.4746832147199314</c:v>
                </c:pt>
                <c:pt idx="541">
                  <c:v>-8.5973486437708857E-2</c:v>
                </c:pt>
                <c:pt idx="542">
                  <c:v>-3.4376428740549869</c:v>
                </c:pt>
                <c:pt idx="543">
                  <c:v>-0.17905748872645688</c:v>
                </c:pt>
                <c:pt idx="544">
                  <c:v>1.9868559866339695</c:v>
                </c:pt>
                <c:pt idx="545">
                  <c:v>0.34102162445597628</c:v>
                </c:pt>
                <c:pt idx="546">
                  <c:v>1.7050587450879533</c:v>
                </c:pt>
                <c:pt idx="547">
                  <c:v>5.7019791217940821</c:v>
                </c:pt>
                <c:pt idx="548">
                  <c:v>6.7675216589975662E-2</c:v>
                </c:pt>
                <c:pt idx="549">
                  <c:v>2.6936856415509709</c:v>
                </c:pt>
                <c:pt idx="550">
                  <c:v>-1.8229037790434006</c:v>
                </c:pt>
                <c:pt idx="551">
                  <c:v>4.8579481972641219</c:v>
                </c:pt>
                <c:pt idx="552">
                  <c:v>7.9853491336547648</c:v>
                </c:pt>
                <c:pt idx="553">
                  <c:v>-1.7827002039667121</c:v>
                </c:pt>
                <c:pt idx="554">
                  <c:v>3.1184139488240419</c:v>
                </c:pt>
                <c:pt idx="555">
                  <c:v>-2.8681099562090253</c:v>
                </c:pt>
                <c:pt idx="556">
                  <c:v>-5.2139349624245312</c:v>
                </c:pt>
                <c:pt idx="557">
                  <c:v>-4.7936707049914133</c:v>
                </c:pt>
                <c:pt idx="558">
                  <c:v>-2.3432421663178076</c:v>
                </c:pt>
                <c:pt idx="559">
                  <c:v>-4.2910881660287714</c:v>
                </c:pt>
                <c:pt idx="560">
                  <c:v>-3.2917142514540103</c:v>
                </c:pt>
                <c:pt idx="561">
                  <c:v>3.1998953063955895</c:v>
                </c:pt>
                <c:pt idx="562">
                  <c:v>-6.9263917356501992</c:v>
                </c:pt>
                <c:pt idx="563">
                  <c:v>-8.8744410223480941</c:v>
                </c:pt>
                <c:pt idx="564">
                  <c:v>-5.9996720827161312</c:v>
                </c:pt>
                <c:pt idx="565">
                  <c:v>-1.7358094403884792</c:v>
                </c:pt>
                <c:pt idx="566">
                  <c:v>-2.8021884397375629</c:v>
                </c:pt>
                <c:pt idx="567">
                  <c:v>-4.326220610795275</c:v>
                </c:pt>
                <c:pt idx="568">
                  <c:v>-4.0523062437091397</c:v>
                </c:pt>
                <c:pt idx="569">
                  <c:v>-8.4252656522406255</c:v>
                </c:pt>
                <c:pt idx="570">
                  <c:v>-10.134657107412565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Semanais'!$Y$9:$Y$579</c:f>
              <c:strCache>
                <c:ptCount val="57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0">
                  <c:v>25-07-2021</c:v>
                </c:pt>
              </c:strCache>
            </c:strRef>
          </c:cat>
          <c:val>
            <c:numRef>
              <c:f>'Indicadores Semanais'!$AD$9:$AD$576</c:f>
              <c:numCache>
                <c:formatCode>0.0</c:formatCode>
                <c:ptCount val="568"/>
                <c:pt idx="0">
                  <c:v>2.4910393018103951</c:v>
                </c:pt>
                <c:pt idx="1">
                  <c:v>2.6058217884364416</c:v>
                </c:pt>
                <c:pt idx="2">
                  <c:v>2.9895047262176928</c:v>
                </c:pt>
                <c:pt idx="3">
                  <c:v>3.8709572521754518</c:v>
                </c:pt>
                <c:pt idx="4">
                  <c:v>3.5450383508478609</c:v>
                </c:pt>
                <c:pt idx="5">
                  <c:v>3.739042316407025</c:v>
                </c:pt>
                <c:pt idx="6">
                  <c:v>4.0231252843478433</c:v>
                </c:pt>
                <c:pt idx="7">
                  <c:v>4.3486771642507263</c:v>
                </c:pt>
                <c:pt idx="8">
                  <c:v>4.5540193115494407</c:v>
                </c:pt>
                <c:pt idx="9">
                  <c:v>4.9234421346553869</c:v>
                </c:pt>
                <c:pt idx="10">
                  <c:v>5.051433186412134</c:v>
                </c:pt>
                <c:pt idx="11">
                  <c:v>4.8873927074727845</c:v>
                </c:pt>
                <c:pt idx="12">
                  <c:v>4.8143968057582338</c:v>
                </c:pt>
                <c:pt idx="13">
                  <c:v>4.8373407099995944</c:v>
                </c:pt>
                <c:pt idx="14">
                  <c:v>4.7143690198304</c:v>
                </c:pt>
                <c:pt idx="15">
                  <c:v>4.6746456501962541</c:v>
                </c:pt>
                <c:pt idx="16">
                  <c:v>4.6855615196049012</c:v>
                </c:pt>
                <c:pt idx="17">
                  <c:v>4.908463847286602</c:v>
                </c:pt>
                <c:pt idx="18">
                  <c:v>5.4478626194758011</c:v>
                </c:pt>
                <c:pt idx="19">
                  <c:v>5.7087241195206548</c:v>
                </c:pt>
                <c:pt idx="20">
                  <c:v>5.8793703532284303</c:v>
                </c:pt>
                <c:pt idx="21">
                  <c:v>5.901900023594024</c:v>
                </c:pt>
                <c:pt idx="22">
                  <c:v>5.6105414671029417</c:v>
                </c:pt>
                <c:pt idx="23">
                  <c:v>5.0576182652141357</c:v>
                </c:pt>
                <c:pt idx="24">
                  <c:v>4.7453769345404799</c:v>
                </c:pt>
                <c:pt idx="25">
                  <c:v>4.5346308385612746</c:v>
                </c:pt>
                <c:pt idx="26">
                  <c:v>4.3214708180530339</c:v>
                </c:pt>
                <c:pt idx="27">
                  <c:v>3.9523778609691607</c:v>
                </c:pt>
                <c:pt idx="28">
                  <c:v>3.6386272304887717</c:v>
                </c:pt>
                <c:pt idx="29">
                  <c:v>3.0660685764133677</c:v>
                </c:pt>
                <c:pt idx="30">
                  <c:v>2.782513176714756</c:v>
                </c:pt>
                <c:pt idx="31">
                  <c:v>1.9622563644625635</c:v>
                </c:pt>
                <c:pt idx="32">
                  <c:v>0.93754576574854853</c:v>
                </c:pt>
                <c:pt idx="33">
                  <c:v>-0.19759823283107128</c:v>
                </c:pt>
                <c:pt idx="34">
                  <c:v>-0.99840415089691503</c:v>
                </c:pt>
                <c:pt idx="35">
                  <c:v>-1.9881203110442454</c:v>
                </c:pt>
                <c:pt idx="36">
                  <c:v>-2.5341294850679099</c:v>
                </c:pt>
                <c:pt idx="37">
                  <c:v>-2.4537009487111812</c:v>
                </c:pt>
                <c:pt idx="38">
                  <c:v>-1.9900964561362022</c:v>
                </c:pt>
                <c:pt idx="39">
                  <c:v>-1.7154745390145811</c:v>
                </c:pt>
                <c:pt idx="40">
                  <c:v>-1.148905678489202</c:v>
                </c:pt>
                <c:pt idx="41">
                  <c:v>-1.3029882448916286</c:v>
                </c:pt>
                <c:pt idx="42">
                  <c:v>-1.2011215144059</c:v>
                </c:pt>
                <c:pt idx="43">
                  <c:v>-0.29498873268088183</c:v>
                </c:pt>
                <c:pt idx="44">
                  <c:v>0.13188634202008132</c:v>
                </c:pt>
                <c:pt idx="45">
                  <c:v>4.1842794252450029E-2</c:v>
                </c:pt>
                <c:pt idx="46">
                  <c:v>9.9052730612480586E-2</c:v>
                </c:pt>
                <c:pt idx="47">
                  <c:v>9.5431432318000428E-2</c:v>
                </c:pt>
                <c:pt idx="48">
                  <c:v>0.96661976146796336</c:v>
                </c:pt>
                <c:pt idx="49">
                  <c:v>1.4414080417197803</c:v>
                </c:pt>
                <c:pt idx="50">
                  <c:v>0.45773334207808397</c:v>
                </c:pt>
                <c:pt idx="51">
                  <c:v>-0.37871374632873206</c:v>
                </c:pt>
                <c:pt idx="52">
                  <c:v>-0.72871213644599619</c:v>
                </c:pt>
                <c:pt idx="53">
                  <c:v>-0.62487928966942063</c:v>
                </c:pt>
                <c:pt idx="54">
                  <c:v>-1.0107721549498783</c:v>
                </c:pt>
                <c:pt idx="55">
                  <c:v>-1.646091020789886</c:v>
                </c:pt>
                <c:pt idx="56">
                  <c:v>-1.4844820905510201</c:v>
                </c:pt>
                <c:pt idx="57">
                  <c:v>-0.51320687663877806</c:v>
                </c:pt>
                <c:pt idx="58">
                  <c:v>-0.14551362487113856</c:v>
                </c:pt>
                <c:pt idx="59">
                  <c:v>-7.2924636950736907E-2</c:v>
                </c:pt>
                <c:pt idx="60">
                  <c:v>-5.295002177181881E-2</c:v>
                </c:pt>
                <c:pt idx="61">
                  <c:v>0.10518934438268193</c:v>
                </c:pt>
                <c:pt idx="62">
                  <c:v>0.41099318258627349</c:v>
                </c:pt>
                <c:pt idx="63">
                  <c:v>0.65016469154098744</c:v>
                </c:pt>
                <c:pt idx="64">
                  <c:v>0.40833558897599936</c:v>
                </c:pt>
                <c:pt idx="65">
                  <c:v>0.3801929789381262</c:v>
                </c:pt>
                <c:pt idx="66">
                  <c:v>0.55544053683009664</c:v>
                </c:pt>
                <c:pt idx="67">
                  <c:v>0.99352275040051752</c:v>
                </c:pt>
                <c:pt idx="68">
                  <c:v>1.4791269527764561</c:v>
                </c:pt>
                <c:pt idx="69">
                  <c:v>1.1388175523697543</c:v>
                </c:pt>
                <c:pt idx="70">
                  <c:v>0.73936564512548841</c:v>
                </c:pt>
                <c:pt idx="71">
                  <c:v>0.31321352030204253</c:v>
                </c:pt>
                <c:pt idx="72">
                  <c:v>-0.39370387987153371</c:v>
                </c:pt>
                <c:pt idx="73">
                  <c:v>-1.3001475578629871</c:v>
                </c:pt>
                <c:pt idx="74">
                  <c:v>-3.8172654724267057</c:v>
                </c:pt>
                <c:pt idx="75">
                  <c:v>-6.4476050056746725</c:v>
                </c:pt>
                <c:pt idx="76">
                  <c:v>-8.5699658051296712</c:v>
                </c:pt>
                <c:pt idx="77">
                  <c:v>-11.326780541488208</c:v>
                </c:pt>
                <c:pt idx="78">
                  <c:v>-13.838717485111244</c:v>
                </c:pt>
                <c:pt idx="79">
                  <c:v>-16.103074739494577</c:v>
                </c:pt>
                <c:pt idx="80">
                  <c:v>-18.04197629386303</c:v>
                </c:pt>
                <c:pt idx="81">
                  <c:v>-18.823574194018867</c:v>
                </c:pt>
                <c:pt idx="82">
                  <c:v>-19.278189460520164</c:v>
                </c:pt>
                <c:pt idx="83">
                  <c:v>-20.054394735655645</c:v>
                </c:pt>
                <c:pt idx="84">
                  <c:v>-21.047170845464684</c:v>
                </c:pt>
                <c:pt idx="85">
                  <c:v>-21.818121751144385</c:v>
                </c:pt>
                <c:pt idx="86">
                  <c:v>-21.604682978947867</c:v>
                </c:pt>
                <c:pt idx="87">
                  <c:v>-21.659515863141937</c:v>
                </c:pt>
                <c:pt idx="88">
                  <c:v>-21.810938134811504</c:v>
                </c:pt>
                <c:pt idx="89">
                  <c:v>-22.367364712945694</c:v>
                </c:pt>
                <c:pt idx="90">
                  <c:v>-22.397357002685787</c:v>
                </c:pt>
                <c:pt idx="91">
                  <c:v>-21.434526685889939</c:v>
                </c:pt>
                <c:pt idx="92">
                  <c:v>-20.606656512059221</c:v>
                </c:pt>
                <c:pt idx="93">
                  <c:v>-20.258221253589706</c:v>
                </c:pt>
                <c:pt idx="94">
                  <c:v>-19.850364245549127</c:v>
                </c:pt>
                <c:pt idx="95">
                  <c:v>-19.556315648314712</c:v>
                </c:pt>
                <c:pt idx="96">
                  <c:v>-19.450910819940816</c:v>
                </c:pt>
                <c:pt idx="97">
                  <c:v>-19.017785385048303</c:v>
                </c:pt>
                <c:pt idx="98">
                  <c:v>-19.306493462942701</c:v>
                </c:pt>
                <c:pt idx="99">
                  <c:v>-18.871085120693714</c:v>
                </c:pt>
                <c:pt idx="100">
                  <c:v>-18.109130440896404</c:v>
                </c:pt>
                <c:pt idx="101">
                  <c:v>-18.009172765580672</c:v>
                </c:pt>
                <c:pt idx="102">
                  <c:v>-18.137319493644959</c:v>
                </c:pt>
                <c:pt idx="103">
                  <c:v>-17.626783038912698</c:v>
                </c:pt>
                <c:pt idx="104">
                  <c:v>-17.006981798240961</c:v>
                </c:pt>
                <c:pt idx="105">
                  <c:v>-16.698839781081258</c:v>
                </c:pt>
                <c:pt idx="106">
                  <c:v>-16.559362853893749</c:v>
                </c:pt>
                <c:pt idx="107">
                  <c:v>-16.851255773091321</c:v>
                </c:pt>
                <c:pt idx="108">
                  <c:v>-17.097819543601535</c:v>
                </c:pt>
                <c:pt idx="109">
                  <c:v>-16.674350850994735</c:v>
                </c:pt>
                <c:pt idx="110">
                  <c:v>-16.600448669733698</c:v>
                </c:pt>
                <c:pt idx="111">
                  <c:v>-17.292831158257215</c:v>
                </c:pt>
                <c:pt idx="112">
                  <c:v>-17.399538891884259</c:v>
                </c:pt>
                <c:pt idx="113">
                  <c:v>-18.035260269023002</c:v>
                </c:pt>
                <c:pt idx="114">
                  <c:v>-18.737048083665918</c:v>
                </c:pt>
                <c:pt idx="115">
                  <c:v>-18.645653580233564</c:v>
                </c:pt>
                <c:pt idx="116">
                  <c:v>-18.467409544547738</c:v>
                </c:pt>
                <c:pt idx="117">
                  <c:v>-19.094104236534253</c:v>
                </c:pt>
                <c:pt idx="118">
                  <c:v>-19.213764210838878</c:v>
                </c:pt>
                <c:pt idx="119">
                  <c:v>-19.881393657563624</c:v>
                </c:pt>
                <c:pt idx="120">
                  <c:v>-19.508528112846623</c:v>
                </c:pt>
                <c:pt idx="121">
                  <c:v>-19.42003683644031</c:v>
                </c:pt>
                <c:pt idx="122">
                  <c:v>-19.300087150168387</c:v>
                </c:pt>
                <c:pt idx="123">
                  <c:v>-19.907923982095124</c:v>
                </c:pt>
                <c:pt idx="124">
                  <c:v>-19.503270091488009</c:v>
                </c:pt>
                <c:pt idx="125">
                  <c:v>-19.603264216180296</c:v>
                </c:pt>
                <c:pt idx="126">
                  <c:v>-19.411344039558351</c:v>
                </c:pt>
                <c:pt idx="127">
                  <c:v>-19.706826625564197</c:v>
                </c:pt>
                <c:pt idx="128">
                  <c:v>-19.636993325033124</c:v>
                </c:pt>
                <c:pt idx="129">
                  <c:v>-19.926320882683772</c:v>
                </c:pt>
                <c:pt idx="130">
                  <c:v>-19.655455654816201</c:v>
                </c:pt>
                <c:pt idx="131">
                  <c:v>-19.53645835113036</c:v>
                </c:pt>
                <c:pt idx="132">
                  <c:v>-19.125746006532044</c:v>
                </c:pt>
                <c:pt idx="133">
                  <c:v>-18.926816991668499</c:v>
                </c:pt>
                <c:pt idx="134">
                  <c:v>-19.016230645257558</c:v>
                </c:pt>
                <c:pt idx="135">
                  <c:v>-18.768248079914883</c:v>
                </c:pt>
                <c:pt idx="136">
                  <c:v>-18.178920804956753</c:v>
                </c:pt>
                <c:pt idx="137">
                  <c:v>-17.815780878950477</c:v>
                </c:pt>
                <c:pt idx="138">
                  <c:v>-17.200314857356798</c:v>
                </c:pt>
                <c:pt idx="139">
                  <c:v>-17.017246057166791</c:v>
                </c:pt>
                <c:pt idx="140">
                  <c:v>-16.528027309983649</c:v>
                </c:pt>
                <c:pt idx="141">
                  <c:v>-15.86282479990334</c:v>
                </c:pt>
                <c:pt idx="142">
                  <c:v>-15.286124068586235</c:v>
                </c:pt>
                <c:pt idx="143">
                  <c:v>-15.066287225717511</c:v>
                </c:pt>
                <c:pt idx="144">
                  <c:v>-14.716880156333884</c:v>
                </c:pt>
                <c:pt idx="145">
                  <c:v>-14.378607747604658</c:v>
                </c:pt>
                <c:pt idx="146">
                  <c:v>-14.300715181608309</c:v>
                </c:pt>
                <c:pt idx="147">
                  <c:v>-13.529451131387125</c:v>
                </c:pt>
                <c:pt idx="148">
                  <c:v>-13.360271765159627</c:v>
                </c:pt>
                <c:pt idx="149">
                  <c:v>-13.553495512084309</c:v>
                </c:pt>
                <c:pt idx="150">
                  <c:v>-13.897536533042478</c:v>
                </c:pt>
                <c:pt idx="151">
                  <c:v>-13.759069698282968</c:v>
                </c:pt>
                <c:pt idx="152">
                  <c:v>-13.808288381357015</c:v>
                </c:pt>
                <c:pt idx="153">
                  <c:v>-13.53847945712249</c:v>
                </c:pt>
                <c:pt idx="154">
                  <c:v>-13.857072477301754</c:v>
                </c:pt>
                <c:pt idx="155">
                  <c:v>-13.85210899720389</c:v>
                </c:pt>
                <c:pt idx="156">
                  <c:v>-13.577334049174086</c:v>
                </c:pt>
                <c:pt idx="157">
                  <c:v>-12.781998743888991</c:v>
                </c:pt>
                <c:pt idx="158">
                  <c:v>-14.070056832446397</c:v>
                </c:pt>
                <c:pt idx="159">
                  <c:v>-14.385974562208801</c:v>
                </c:pt>
                <c:pt idx="160">
                  <c:v>-14.109729792805764</c:v>
                </c:pt>
                <c:pt idx="161">
                  <c:v>-13.932317678372515</c:v>
                </c:pt>
                <c:pt idx="162">
                  <c:v>-13.335498245254046</c:v>
                </c:pt>
                <c:pt idx="163">
                  <c:v>-12.93956752168968</c:v>
                </c:pt>
                <c:pt idx="164">
                  <c:v>-12.930666142281067</c:v>
                </c:pt>
                <c:pt idx="165">
                  <c:v>-11.231237659891551</c:v>
                </c:pt>
                <c:pt idx="166">
                  <c:v>-10.716137403637841</c:v>
                </c:pt>
                <c:pt idx="167">
                  <c:v>-10.819216587952365</c:v>
                </c:pt>
                <c:pt idx="168">
                  <c:v>-11.009006730184195</c:v>
                </c:pt>
                <c:pt idx="169">
                  <c:v>-11.41362791734324</c:v>
                </c:pt>
                <c:pt idx="170">
                  <c:v>-11.857408830214384</c:v>
                </c:pt>
                <c:pt idx="171">
                  <c:v>-12.436748294930327</c:v>
                </c:pt>
                <c:pt idx="172">
                  <c:v>-12.853562722613848</c:v>
                </c:pt>
                <c:pt idx="173">
                  <c:v>-12.803845111109586</c:v>
                </c:pt>
                <c:pt idx="174">
                  <c:v>-12.741583427933417</c:v>
                </c:pt>
                <c:pt idx="175">
                  <c:v>-12.607220075738965</c:v>
                </c:pt>
                <c:pt idx="176">
                  <c:v>-12.638703644930411</c:v>
                </c:pt>
                <c:pt idx="177">
                  <c:v>-12.476891176052222</c:v>
                </c:pt>
                <c:pt idx="178">
                  <c:v>-11.909209424719661</c:v>
                </c:pt>
                <c:pt idx="179">
                  <c:v>-11.657391665876899</c:v>
                </c:pt>
                <c:pt idx="180">
                  <c:v>-11.361256515417731</c:v>
                </c:pt>
                <c:pt idx="181">
                  <c:v>-10.935819526392667</c:v>
                </c:pt>
                <c:pt idx="182">
                  <c:v>-10.643518417333286</c:v>
                </c:pt>
                <c:pt idx="183">
                  <c:v>-10.121934114960087</c:v>
                </c:pt>
                <c:pt idx="184">
                  <c:v>-9.6106817132430375</c:v>
                </c:pt>
                <c:pt idx="185">
                  <c:v>-9.1296936734783962</c:v>
                </c:pt>
                <c:pt idx="186">
                  <c:v>-8.9425810390259421</c:v>
                </c:pt>
                <c:pt idx="187">
                  <c:v>-9.1378545460814316</c:v>
                </c:pt>
                <c:pt idx="188">
                  <c:v>-9.1911515007346818</c:v>
                </c:pt>
                <c:pt idx="189">
                  <c:v>-9.3206042225985648</c:v>
                </c:pt>
                <c:pt idx="190">
                  <c:v>-9.2795731891996756</c:v>
                </c:pt>
                <c:pt idx="191">
                  <c:v>-9.2438600714728913</c:v>
                </c:pt>
                <c:pt idx="192">
                  <c:v>-9.1574495078198819</c:v>
                </c:pt>
                <c:pt idx="193">
                  <c:v>-9.1450996655062244</c:v>
                </c:pt>
                <c:pt idx="194">
                  <c:v>-8.5353309753936326</c:v>
                </c:pt>
                <c:pt idx="195">
                  <c:v>-8.2941667479167904</c:v>
                </c:pt>
                <c:pt idx="196">
                  <c:v>-7.97228615133257</c:v>
                </c:pt>
                <c:pt idx="197">
                  <c:v>-7.8670200166118871</c:v>
                </c:pt>
                <c:pt idx="198">
                  <c:v>-7.6917387186601998</c:v>
                </c:pt>
                <c:pt idx="199">
                  <c:v>-7.5268296243194026</c:v>
                </c:pt>
                <c:pt idx="200">
                  <c:v>-7.0536227077177989</c:v>
                </c:pt>
                <c:pt idx="201">
                  <c:v>-7.2405578967515272</c:v>
                </c:pt>
                <c:pt idx="202">
                  <c:v>-7.0703651595828569</c:v>
                </c:pt>
                <c:pt idx="203">
                  <c:v>-7.0870433434284008</c:v>
                </c:pt>
                <c:pt idx="204">
                  <c:v>-6.4967529138841105</c:v>
                </c:pt>
                <c:pt idx="205">
                  <c:v>-6.5881718262883897</c:v>
                </c:pt>
                <c:pt idx="206">
                  <c:v>-6.5621493840795813</c:v>
                </c:pt>
                <c:pt idx="207">
                  <c:v>-6.3741864837377777</c:v>
                </c:pt>
                <c:pt idx="208">
                  <c:v>-6.2013900763238814</c:v>
                </c:pt>
                <c:pt idx="209">
                  <c:v>-5.8355453493513432</c:v>
                </c:pt>
                <c:pt idx="210">
                  <c:v>-5.1719060515624307</c:v>
                </c:pt>
                <c:pt idx="211">
                  <c:v>-5.2691769997232871</c:v>
                </c:pt>
                <c:pt idx="212">
                  <c:v>-5.0906635018005426</c:v>
                </c:pt>
                <c:pt idx="213">
                  <c:v>-5.115553804658906</c:v>
                </c:pt>
                <c:pt idx="214">
                  <c:v>-4.9835560286490193</c:v>
                </c:pt>
                <c:pt idx="215">
                  <c:v>-4.6474078709408086</c:v>
                </c:pt>
                <c:pt idx="216">
                  <c:v>-4.2730902618921789</c:v>
                </c:pt>
                <c:pt idx="217">
                  <c:v>-4.0212969042006108</c:v>
                </c:pt>
                <c:pt idx="218">
                  <c:v>-3.923130223894272</c:v>
                </c:pt>
                <c:pt idx="219">
                  <c:v>-4.0065352667337901</c:v>
                </c:pt>
                <c:pt idx="220">
                  <c:v>-4.2073635618709568</c:v>
                </c:pt>
                <c:pt idx="221">
                  <c:v>-4.2324885182954359</c:v>
                </c:pt>
                <c:pt idx="222">
                  <c:v>-4.4739897277623095</c:v>
                </c:pt>
                <c:pt idx="223">
                  <c:v>-4.8979613027058155</c:v>
                </c:pt>
                <c:pt idx="224">
                  <c:v>-4.1436143484534096</c:v>
                </c:pt>
                <c:pt idx="225">
                  <c:v>-3.7191083548387445</c:v>
                </c:pt>
                <c:pt idx="226">
                  <c:v>-3.5709760566611157</c:v>
                </c:pt>
                <c:pt idx="227">
                  <c:v>-3.6025222189536015</c:v>
                </c:pt>
                <c:pt idx="228">
                  <c:v>-3.969392266537489</c:v>
                </c:pt>
                <c:pt idx="229">
                  <c:v>-4.0969312292534301</c:v>
                </c:pt>
                <c:pt idx="230">
                  <c:v>-4.0307631046214869</c:v>
                </c:pt>
                <c:pt idx="231">
                  <c:v>-4.6858145348336881</c:v>
                </c:pt>
                <c:pt idx="232">
                  <c:v>-5.2994105921564811</c:v>
                </c:pt>
                <c:pt idx="233">
                  <c:v>-5.3544014902931361</c:v>
                </c:pt>
                <c:pt idx="234">
                  <c:v>-4.8146799872787307</c:v>
                </c:pt>
                <c:pt idx="235">
                  <c:v>-4.2903802828280533</c:v>
                </c:pt>
                <c:pt idx="236">
                  <c:v>-3.8604471036019823</c:v>
                </c:pt>
                <c:pt idx="237">
                  <c:v>-3.4187633536917161</c:v>
                </c:pt>
                <c:pt idx="238">
                  <c:v>-3.3109167757801083</c:v>
                </c:pt>
                <c:pt idx="239">
                  <c:v>-3.0942541628238729</c:v>
                </c:pt>
                <c:pt idx="240">
                  <c:v>-2.9543338511737818</c:v>
                </c:pt>
                <c:pt idx="241">
                  <c:v>-3.3664295598807246</c:v>
                </c:pt>
                <c:pt idx="242">
                  <c:v>-3.5465601304930852</c:v>
                </c:pt>
                <c:pt idx="243">
                  <c:v>-3.5639605471605558</c:v>
                </c:pt>
                <c:pt idx="244">
                  <c:v>-3.8561601482604391</c:v>
                </c:pt>
                <c:pt idx="245">
                  <c:v>-4.0353163156565</c:v>
                </c:pt>
                <c:pt idx="246">
                  <c:v>-3.9103264634045627</c:v>
                </c:pt>
                <c:pt idx="247">
                  <c:v>-3.5676256261693431</c:v>
                </c:pt>
                <c:pt idx="248">
                  <c:v>-3.1750854424711048</c:v>
                </c:pt>
                <c:pt idx="249">
                  <c:v>-3.2151449349565673</c:v>
                </c:pt>
                <c:pt idx="250">
                  <c:v>-3.5952569713951488</c:v>
                </c:pt>
                <c:pt idx="251">
                  <c:v>-3.7485083204287446</c:v>
                </c:pt>
                <c:pt idx="252">
                  <c:v>-3.9263615682609583</c:v>
                </c:pt>
                <c:pt idx="253">
                  <c:v>-4.3253376125293226</c:v>
                </c:pt>
                <c:pt idx="254">
                  <c:v>-4.4015425010697351</c:v>
                </c:pt>
                <c:pt idx="255">
                  <c:v>-4.5426786509525163</c:v>
                </c:pt>
                <c:pt idx="256">
                  <c:v>-4.8152144171618874</c:v>
                </c:pt>
                <c:pt idx="257">
                  <c:v>-4.3469520113022764</c:v>
                </c:pt>
                <c:pt idx="258">
                  <c:v>-4.1468432534708723</c:v>
                </c:pt>
                <c:pt idx="259">
                  <c:v>-4.3629046785821419</c:v>
                </c:pt>
                <c:pt idx="260">
                  <c:v>-4.4498198747231674</c:v>
                </c:pt>
                <c:pt idx="261">
                  <c:v>-4.6194970324649187</c:v>
                </c:pt>
                <c:pt idx="262">
                  <c:v>-4.8242746282670383</c:v>
                </c:pt>
                <c:pt idx="263">
                  <c:v>-4.3967694020421533</c:v>
                </c:pt>
                <c:pt idx="264">
                  <c:v>-4.6484591676328035</c:v>
                </c:pt>
                <c:pt idx="265">
                  <c:v>-4.605137571184132</c:v>
                </c:pt>
                <c:pt idx="266">
                  <c:v>-4.3701962837469051</c:v>
                </c:pt>
                <c:pt idx="267">
                  <c:v>-4.4292253259915384</c:v>
                </c:pt>
                <c:pt idx="268">
                  <c:v>-4.559168423313098</c:v>
                </c:pt>
                <c:pt idx="269">
                  <c:v>-4.0079968097946432</c:v>
                </c:pt>
                <c:pt idx="270">
                  <c:v>-3.6807023954651856</c:v>
                </c:pt>
                <c:pt idx="271">
                  <c:v>-3.3443889482440028</c:v>
                </c:pt>
                <c:pt idx="272">
                  <c:v>-2.8644147124832773</c:v>
                </c:pt>
                <c:pt idx="273">
                  <c:v>-2.6454923037954194</c:v>
                </c:pt>
                <c:pt idx="274">
                  <c:v>-2.5284593148935834</c:v>
                </c:pt>
                <c:pt idx="275">
                  <c:v>-1.8081817535579117</c:v>
                </c:pt>
                <c:pt idx="276">
                  <c:v>-1.7757558169754009</c:v>
                </c:pt>
                <c:pt idx="277">
                  <c:v>-1.9365771007945025</c:v>
                </c:pt>
                <c:pt idx="278">
                  <c:v>-1.9873900206885244</c:v>
                </c:pt>
                <c:pt idx="279">
                  <c:v>-2.0066926750923568</c:v>
                </c:pt>
                <c:pt idx="280">
                  <c:v>-2.007500492326908</c:v>
                </c:pt>
                <c:pt idx="281">
                  <c:v>-1.4061479404565671</c:v>
                </c:pt>
                <c:pt idx="282">
                  <c:v>-1.6199243218990975</c:v>
                </c:pt>
                <c:pt idx="283">
                  <c:v>-1.0984644036093374</c:v>
                </c:pt>
                <c:pt idx="284">
                  <c:v>-0.82217092775249101</c:v>
                </c:pt>
                <c:pt idx="285">
                  <c:v>-0.63964442267170996</c:v>
                </c:pt>
                <c:pt idx="286">
                  <c:v>-0.78139203146411618</c:v>
                </c:pt>
                <c:pt idx="287">
                  <c:v>-0.2972066821115768</c:v>
                </c:pt>
                <c:pt idx="288">
                  <c:v>-0.54088156130532439</c:v>
                </c:pt>
                <c:pt idx="289">
                  <c:v>-0.79260421084861676</c:v>
                </c:pt>
                <c:pt idx="290">
                  <c:v>-1.3112775507454444</c:v>
                </c:pt>
                <c:pt idx="291">
                  <c:v>-1.7588988666492409</c:v>
                </c:pt>
                <c:pt idx="292">
                  <c:v>-1.6968412275505014</c:v>
                </c:pt>
                <c:pt idx="293">
                  <c:v>-1.3244501881041291</c:v>
                </c:pt>
                <c:pt idx="294">
                  <c:v>-1.2095514389019439</c:v>
                </c:pt>
                <c:pt idx="295">
                  <c:v>-1.1469932168989792</c:v>
                </c:pt>
                <c:pt idx="296">
                  <c:v>-1.1000877685624642</c:v>
                </c:pt>
                <c:pt idx="297">
                  <c:v>-1.4008639061215169</c:v>
                </c:pt>
                <c:pt idx="298">
                  <c:v>-1.3011202189217326</c:v>
                </c:pt>
                <c:pt idx="299">
                  <c:v>-1.8554081374951668</c:v>
                </c:pt>
                <c:pt idx="300">
                  <c:v>-3.0122641483644435</c:v>
                </c:pt>
                <c:pt idx="301">
                  <c:v>-3.7924844048555286</c:v>
                </c:pt>
                <c:pt idx="302">
                  <c:v>-3.2634222962966981</c:v>
                </c:pt>
                <c:pt idx="303">
                  <c:v>-3.1721715617772048</c:v>
                </c:pt>
                <c:pt idx="304">
                  <c:v>-3.0561485558394668</c:v>
                </c:pt>
                <c:pt idx="305">
                  <c:v>-3.1461606778325568</c:v>
                </c:pt>
                <c:pt idx="306">
                  <c:v>-3.2913788533540491</c:v>
                </c:pt>
                <c:pt idx="307">
                  <c:v>-2.491902694851857</c:v>
                </c:pt>
                <c:pt idx="308">
                  <c:v>-2.3480002311715031</c:v>
                </c:pt>
                <c:pt idx="309">
                  <c:v>-3.0624020941076173</c:v>
                </c:pt>
                <c:pt idx="310">
                  <c:v>-3.6309014358096698</c:v>
                </c:pt>
                <c:pt idx="311">
                  <c:v>-3.8270476723267706</c:v>
                </c:pt>
                <c:pt idx="312">
                  <c:v>-4.0371718757881849</c:v>
                </c:pt>
                <c:pt idx="313">
                  <c:v>-3.7377681877156612</c:v>
                </c:pt>
                <c:pt idx="314">
                  <c:v>-4.7064372307323215</c:v>
                </c:pt>
                <c:pt idx="315">
                  <c:v>-5.6635631622063114</c:v>
                </c:pt>
                <c:pt idx="316">
                  <c:v>-5.3537864032420588</c:v>
                </c:pt>
                <c:pt idx="317">
                  <c:v>-5.3140540628790616</c:v>
                </c:pt>
                <c:pt idx="318">
                  <c:v>-5.4604293641645496</c:v>
                </c:pt>
                <c:pt idx="319">
                  <c:v>-5.7638390773082522</c:v>
                </c:pt>
                <c:pt idx="320">
                  <c:v>-6.1122035326602804</c:v>
                </c:pt>
                <c:pt idx="321">
                  <c:v>-6.7960527871110754</c:v>
                </c:pt>
                <c:pt idx="322">
                  <c:v>-7.1758648117761163</c:v>
                </c:pt>
                <c:pt idx="323">
                  <c:v>-8.168356806332751</c:v>
                </c:pt>
                <c:pt idx="324">
                  <c:v>-8.8335487760154372</c:v>
                </c:pt>
                <c:pt idx="325">
                  <c:v>-9.1243094986995779</c:v>
                </c:pt>
                <c:pt idx="326">
                  <c:v>-8.7360719212379596</c:v>
                </c:pt>
                <c:pt idx="327">
                  <c:v>-7.8744920487332353</c:v>
                </c:pt>
                <c:pt idx="328">
                  <c:v>-7.0668490213041837</c:v>
                </c:pt>
                <c:pt idx="329">
                  <c:v>-7.3667625389876736</c:v>
                </c:pt>
                <c:pt idx="330">
                  <c:v>-7.6463362022142656</c:v>
                </c:pt>
                <c:pt idx="331">
                  <c:v>-7.8874098470618179</c:v>
                </c:pt>
                <c:pt idx="332">
                  <c:v>-7.8574486261018706</c:v>
                </c:pt>
                <c:pt idx="333">
                  <c:v>-7.9196777668216685</c:v>
                </c:pt>
                <c:pt idx="334">
                  <c:v>-8.4345914784784561</c:v>
                </c:pt>
                <c:pt idx="335">
                  <c:v>-8.2762503202010436</c:v>
                </c:pt>
                <c:pt idx="336">
                  <c:v>-7.0259532566736862</c:v>
                </c:pt>
                <c:pt idx="337">
                  <c:v>-6.8186715916026674</c:v>
                </c:pt>
                <c:pt idx="338">
                  <c:v>-6.4744988427287256</c:v>
                </c:pt>
                <c:pt idx="339">
                  <c:v>-5.5946184081313772</c:v>
                </c:pt>
                <c:pt idx="340">
                  <c:v>-5.2885994173143258</c:v>
                </c:pt>
                <c:pt idx="341">
                  <c:v>-5.2514705082639068</c:v>
                </c:pt>
                <c:pt idx="342">
                  <c:v>-5.3115660852204627</c:v>
                </c:pt>
                <c:pt idx="343">
                  <c:v>-5.5025694384358035</c:v>
                </c:pt>
                <c:pt idx="344">
                  <c:v>-4.5503812815113776</c:v>
                </c:pt>
                <c:pt idx="345">
                  <c:v>-3.6837423711185102</c:v>
                </c:pt>
                <c:pt idx="346">
                  <c:v>-3.6727946661314763</c:v>
                </c:pt>
                <c:pt idx="347">
                  <c:v>-3.7380976456101678</c:v>
                </c:pt>
                <c:pt idx="348">
                  <c:v>-3.6884882541434201</c:v>
                </c:pt>
                <c:pt idx="349">
                  <c:v>-3.4225935632789879</c:v>
                </c:pt>
                <c:pt idx="350">
                  <c:v>-2.9716114703900343</c:v>
                </c:pt>
                <c:pt idx="351">
                  <c:v>-2.6889136191128955</c:v>
                </c:pt>
                <c:pt idx="352">
                  <c:v>-2.468447982354204</c:v>
                </c:pt>
                <c:pt idx="353">
                  <c:v>-2.3581223297875198</c:v>
                </c:pt>
                <c:pt idx="354">
                  <c:v>-1.8880179905555476</c:v>
                </c:pt>
                <c:pt idx="355">
                  <c:v>-2.3321147757426042</c:v>
                </c:pt>
                <c:pt idx="356">
                  <c:v>-1.9669640791127034</c:v>
                </c:pt>
                <c:pt idx="357">
                  <c:v>-0.96233361077965995</c:v>
                </c:pt>
                <c:pt idx="358">
                  <c:v>-1.0567172912619529</c:v>
                </c:pt>
                <c:pt idx="359">
                  <c:v>-1.1777626813303965</c:v>
                </c:pt>
                <c:pt idx="360">
                  <c:v>-0.89230095081484251</c:v>
                </c:pt>
                <c:pt idx="361">
                  <c:v>-0.93187368114061131</c:v>
                </c:pt>
                <c:pt idx="362">
                  <c:v>-1.9231724041018603</c:v>
                </c:pt>
                <c:pt idx="363">
                  <c:v>-2.9922071686481297</c:v>
                </c:pt>
                <c:pt idx="364">
                  <c:v>-4.5385263560367735</c:v>
                </c:pt>
                <c:pt idx="365">
                  <c:v>-4.8602928842445294</c:v>
                </c:pt>
                <c:pt idx="366">
                  <c:v>-4.928715749169811</c:v>
                </c:pt>
                <c:pt idx="367">
                  <c:v>-5.6673118664758357</c:v>
                </c:pt>
                <c:pt idx="368">
                  <c:v>-6.5123225111504421</c:v>
                </c:pt>
                <c:pt idx="369">
                  <c:v>-4.8493871585935535</c:v>
                </c:pt>
                <c:pt idx="370">
                  <c:v>-4.0270270782479827</c:v>
                </c:pt>
                <c:pt idx="371">
                  <c:v>-3.8208461593220044</c:v>
                </c:pt>
                <c:pt idx="372">
                  <c:v>-3.3385975938165608</c:v>
                </c:pt>
                <c:pt idx="373">
                  <c:v>-2.9933247852755551</c:v>
                </c:pt>
                <c:pt idx="374">
                  <c:v>-2.3732790518889124</c:v>
                </c:pt>
                <c:pt idx="375">
                  <c:v>-1.5074768395784162</c:v>
                </c:pt>
                <c:pt idx="376">
                  <c:v>-2.2814659258209837</c:v>
                </c:pt>
                <c:pt idx="377">
                  <c:v>-2.9325462193491183</c:v>
                </c:pt>
                <c:pt idx="378">
                  <c:v>-3.20694315132442</c:v>
                </c:pt>
                <c:pt idx="379">
                  <c:v>-4.1751654853032489</c:v>
                </c:pt>
                <c:pt idx="380">
                  <c:v>-5.3871990576200028</c:v>
                </c:pt>
                <c:pt idx="381">
                  <c:v>-6.5459031579153191</c:v>
                </c:pt>
                <c:pt idx="382">
                  <c:v>-8.029562601667152</c:v>
                </c:pt>
                <c:pt idx="383">
                  <c:v>-8.3567848446329549</c:v>
                </c:pt>
                <c:pt idx="384">
                  <c:v>-8.5447077242210145</c:v>
                </c:pt>
                <c:pt idx="385">
                  <c:v>-8.5984791590615419</c:v>
                </c:pt>
                <c:pt idx="386">
                  <c:v>-8.1475587312443079</c:v>
                </c:pt>
                <c:pt idx="387">
                  <c:v>-8.1566834500159846</c:v>
                </c:pt>
                <c:pt idx="388">
                  <c:v>-8.0167718030915829</c:v>
                </c:pt>
                <c:pt idx="389">
                  <c:v>-7.5767663483571175</c:v>
                </c:pt>
                <c:pt idx="390">
                  <c:v>-7.3739063178592943</c:v>
                </c:pt>
                <c:pt idx="391">
                  <c:v>-7.3212816546410568</c:v>
                </c:pt>
                <c:pt idx="392">
                  <c:v>-7.9612022129270077</c:v>
                </c:pt>
                <c:pt idx="393">
                  <c:v>-8.270056408170813</c:v>
                </c:pt>
                <c:pt idx="394">
                  <c:v>-8.4755436513998639</c:v>
                </c:pt>
                <c:pt idx="395">
                  <c:v>-9.0623614141008453</c:v>
                </c:pt>
                <c:pt idx="396">
                  <c:v>-9.6141158042021484</c:v>
                </c:pt>
                <c:pt idx="397">
                  <c:v>-9.898865096701428</c:v>
                </c:pt>
                <c:pt idx="398">
                  <c:v>-10.029067681958709</c:v>
                </c:pt>
                <c:pt idx="399">
                  <c:v>-9.1055415226001823</c:v>
                </c:pt>
                <c:pt idx="400">
                  <c:v>-9.3822950337374174</c:v>
                </c:pt>
                <c:pt idx="401">
                  <c:v>-9.1780243328989961</c:v>
                </c:pt>
                <c:pt idx="402">
                  <c:v>-8.6966243253853861</c:v>
                </c:pt>
                <c:pt idx="403">
                  <c:v>-8.463855397791745</c:v>
                </c:pt>
                <c:pt idx="404">
                  <c:v>-7.6069993417111066</c:v>
                </c:pt>
                <c:pt idx="405">
                  <c:v>-7.2842588296526367</c:v>
                </c:pt>
                <c:pt idx="406">
                  <c:v>-8.6138758892419656</c:v>
                </c:pt>
                <c:pt idx="407">
                  <c:v>-8.1813526213490313</c:v>
                </c:pt>
                <c:pt idx="408">
                  <c:v>-6.8567917720469387</c:v>
                </c:pt>
                <c:pt idx="409">
                  <c:v>-6.207824283051969</c:v>
                </c:pt>
                <c:pt idx="410">
                  <c:v>-5.8589085800551048</c:v>
                </c:pt>
                <c:pt idx="411">
                  <c:v>-6.6698901098917087</c:v>
                </c:pt>
                <c:pt idx="412">
                  <c:v>-6.2217524765526804</c:v>
                </c:pt>
                <c:pt idx="413">
                  <c:v>-5.2294868175935774</c:v>
                </c:pt>
                <c:pt idx="414">
                  <c:v>-4.8873190383255736</c:v>
                </c:pt>
                <c:pt idx="415">
                  <c:v>-5.6613341330283617</c:v>
                </c:pt>
                <c:pt idx="416">
                  <c:v>-6.1050015158420603</c:v>
                </c:pt>
                <c:pt idx="417">
                  <c:v>-5.7363244379749618</c:v>
                </c:pt>
                <c:pt idx="418">
                  <c:v>-4.8563725885072291</c:v>
                </c:pt>
                <c:pt idx="419">
                  <c:v>-4.9499979723107641</c:v>
                </c:pt>
                <c:pt idx="420">
                  <c:v>-5.4161823506273441</c:v>
                </c:pt>
                <c:pt idx="421">
                  <c:v>-5.8978603036401074</c:v>
                </c:pt>
                <c:pt idx="422">
                  <c:v>-5.621655030857819</c:v>
                </c:pt>
                <c:pt idx="423">
                  <c:v>-5.2296262816129166</c:v>
                </c:pt>
                <c:pt idx="424">
                  <c:v>-5.637209374562512</c:v>
                </c:pt>
                <c:pt idx="425">
                  <c:v>-5.816243656800653</c:v>
                </c:pt>
                <c:pt idx="426">
                  <c:v>-6.4753034911561889</c:v>
                </c:pt>
                <c:pt idx="427">
                  <c:v>-6.5085194722242852</c:v>
                </c:pt>
                <c:pt idx="428">
                  <c:v>-6.3904385564099409</c:v>
                </c:pt>
                <c:pt idx="429">
                  <c:v>-7.0233171753910915</c:v>
                </c:pt>
                <c:pt idx="430">
                  <c:v>-7.6869664832767954</c:v>
                </c:pt>
                <c:pt idx="431">
                  <c:v>-7.6414614666671241</c:v>
                </c:pt>
                <c:pt idx="432">
                  <c:v>-8.2150486528390498</c:v>
                </c:pt>
                <c:pt idx="433">
                  <c:v>-7.5840186476965261</c:v>
                </c:pt>
                <c:pt idx="434">
                  <c:v>-7.6380074180535997</c:v>
                </c:pt>
                <c:pt idx="435">
                  <c:v>-7.6589577022027031</c:v>
                </c:pt>
                <c:pt idx="436">
                  <c:v>-7.6557879300396161</c:v>
                </c:pt>
                <c:pt idx="437">
                  <c:v>-7.5347089599092083</c:v>
                </c:pt>
                <c:pt idx="438">
                  <c:v>-7.6465673414033954</c:v>
                </c:pt>
                <c:pt idx="439">
                  <c:v>-7.1862635266342023</c:v>
                </c:pt>
                <c:pt idx="440">
                  <c:v>-7.098871206351788</c:v>
                </c:pt>
                <c:pt idx="441">
                  <c:v>-6.2198943490074878</c:v>
                </c:pt>
                <c:pt idx="442">
                  <c:v>-6.8895324560789577</c:v>
                </c:pt>
                <c:pt idx="443">
                  <c:v>-5.0614387072739548</c:v>
                </c:pt>
                <c:pt idx="444">
                  <c:v>-3.8910373208156313</c:v>
                </c:pt>
                <c:pt idx="445">
                  <c:v>-2.6994570021343378</c:v>
                </c:pt>
                <c:pt idx="446">
                  <c:v>-1.9187852758313784</c:v>
                </c:pt>
                <c:pt idx="447">
                  <c:v>-1.8460209502287139</c:v>
                </c:pt>
                <c:pt idx="448">
                  <c:v>-1.533311286299845</c:v>
                </c:pt>
                <c:pt idx="449">
                  <c:v>-1.0924752332612684</c:v>
                </c:pt>
                <c:pt idx="450">
                  <c:v>-1.3731933731271977</c:v>
                </c:pt>
                <c:pt idx="451">
                  <c:v>-1.8828663980163551</c:v>
                </c:pt>
                <c:pt idx="452">
                  <c:v>-1.4714779937226783</c:v>
                </c:pt>
                <c:pt idx="453">
                  <c:v>-1.6822831779511793</c:v>
                </c:pt>
                <c:pt idx="454">
                  <c:v>-0.78866383044010846</c:v>
                </c:pt>
                <c:pt idx="455">
                  <c:v>-0.80030934218035354</c:v>
                </c:pt>
                <c:pt idx="456">
                  <c:v>5.6171354814275834E-2</c:v>
                </c:pt>
                <c:pt idx="457">
                  <c:v>-0.21971514828282018</c:v>
                </c:pt>
                <c:pt idx="458">
                  <c:v>-0.1245060172982895</c:v>
                </c:pt>
                <c:pt idx="459">
                  <c:v>-0.4237016498781685</c:v>
                </c:pt>
                <c:pt idx="460">
                  <c:v>-0.33839100357284174</c:v>
                </c:pt>
                <c:pt idx="461">
                  <c:v>-0.43967356301752958</c:v>
                </c:pt>
                <c:pt idx="462">
                  <c:v>-0.45212036339132006</c:v>
                </c:pt>
                <c:pt idx="463">
                  <c:v>1.1221896266001912E-2</c:v>
                </c:pt>
                <c:pt idx="464">
                  <c:v>0.96481247459677122</c:v>
                </c:pt>
                <c:pt idx="465">
                  <c:v>0.78166371387554334</c:v>
                </c:pt>
                <c:pt idx="466">
                  <c:v>0.69266232040814857</c:v>
                </c:pt>
                <c:pt idx="467">
                  <c:v>-0.13487803509458729</c:v>
                </c:pt>
                <c:pt idx="468">
                  <c:v>-1.1674373590943747</c:v>
                </c:pt>
                <c:pt idx="469">
                  <c:v>-1.8212747274236076</c:v>
                </c:pt>
                <c:pt idx="470">
                  <c:v>-3.7925651403287759</c:v>
                </c:pt>
                <c:pt idx="471">
                  <c:v>-5.8560670712911422</c:v>
                </c:pt>
                <c:pt idx="472">
                  <c:v>-6.4411888141904763</c:v>
                </c:pt>
                <c:pt idx="473">
                  <c:v>-6.5982954831359946</c:v>
                </c:pt>
                <c:pt idx="474">
                  <c:v>-6.3617840007582931</c:v>
                </c:pt>
                <c:pt idx="475">
                  <c:v>-5.8244271925304707</c:v>
                </c:pt>
                <c:pt idx="476">
                  <c:v>-5.5216112040395364</c:v>
                </c:pt>
                <c:pt idx="477">
                  <c:v>-4.3810571861451546</c:v>
                </c:pt>
                <c:pt idx="478">
                  <c:v>-3.1131017115476687</c:v>
                </c:pt>
                <c:pt idx="479">
                  <c:v>-1.7427205492912066</c:v>
                </c:pt>
                <c:pt idx="480">
                  <c:v>-1.4091438033115264</c:v>
                </c:pt>
                <c:pt idx="481">
                  <c:v>-0.74908663793761476</c:v>
                </c:pt>
                <c:pt idx="482">
                  <c:v>1.505471452659078E-2</c:v>
                </c:pt>
                <c:pt idx="483">
                  <c:v>1.1378689620550335</c:v>
                </c:pt>
                <c:pt idx="484">
                  <c:v>1.7329433464387043</c:v>
                </c:pt>
                <c:pt idx="485">
                  <c:v>1.2528119779929139</c:v>
                </c:pt>
                <c:pt idx="486">
                  <c:v>0.78787232501440074</c:v>
                </c:pt>
                <c:pt idx="487">
                  <c:v>0.15180303733165243</c:v>
                </c:pt>
                <c:pt idx="488">
                  <c:v>-0.24758195440575395</c:v>
                </c:pt>
                <c:pt idx="489">
                  <c:v>-1.0502209612599691</c:v>
                </c:pt>
                <c:pt idx="490">
                  <c:v>-1.5435913588129446</c:v>
                </c:pt>
                <c:pt idx="491">
                  <c:v>-1.834186585686721</c:v>
                </c:pt>
                <c:pt idx="492">
                  <c:v>-2.2213177257778614</c:v>
                </c:pt>
                <c:pt idx="493">
                  <c:v>-2.5238774691540971</c:v>
                </c:pt>
                <c:pt idx="494">
                  <c:v>-2.4868790151193525</c:v>
                </c:pt>
                <c:pt idx="495">
                  <c:v>-2.1994068400526134</c:v>
                </c:pt>
                <c:pt idx="496">
                  <c:v>-0.31921157506789655</c:v>
                </c:pt>
                <c:pt idx="497">
                  <c:v>-0.13877016010789184</c:v>
                </c:pt>
                <c:pt idx="498">
                  <c:v>-0.31260384486156212</c:v>
                </c:pt>
                <c:pt idx="499">
                  <c:v>4.8686659853720881E-3</c:v>
                </c:pt>
                <c:pt idx="500">
                  <c:v>-9.3358091029622468E-3</c:v>
                </c:pt>
                <c:pt idx="501">
                  <c:v>-2.4465953829929634E-2</c:v>
                </c:pt>
                <c:pt idx="502">
                  <c:v>-0.21538056711838546</c:v>
                </c:pt>
                <c:pt idx="503">
                  <c:v>-1.073309576320489</c:v>
                </c:pt>
                <c:pt idx="504">
                  <c:v>-1.4474058477858307</c:v>
                </c:pt>
                <c:pt idx="505">
                  <c:v>-1.5776102180062483</c:v>
                </c:pt>
                <c:pt idx="506">
                  <c:v>-1.8298815264726633</c:v>
                </c:pt>
                <c:pt idx="507">
                  <c:v>-1.6490639996023637</c:v>
                </c:pt>
                <c:pt idx="508">
                  <c:v>-1.6490472953974395</c:v>
                </c:pt>
                <c:pt idx="509">
                  <c:v>-1.7516304722235165</c:v>
                </c:pt>
                <c:pt idx="510">
                  <c:v>-2.5493558740188331</c:v>
                </c:pt>
                <c:pt idx="511">
                  <c:v>-1.8468967907159819</c:v>
                </c:pt>
                <c:pt idx="512">
                  <c:v>-1.7493003761184431</c:v>
                </c:pt>
                <c:pt idx="513">
                  <c:v>-0.82472841705075184</c:v>
                </c:pt>
                <c:pt idx="514">
                  <c:v>-0.3819563100890479</c:v>
                </c:pt>
                <c:pt idx="515">
                  <c:v>-1.243130074167963</c:v>
                </c:pt>
                <c:pt idx="516">
                  <c:v>-1.6535505291209225</c:v>
                </c:pt>
                <c:pt idx="517">
                  <c:v>-1.3745060560145634</c:v>
                </c:pt>
                <c:pt idx="518">
                  <c:v>-1.8632489579115088</c:v>
                </c:pt>
                <c:pt idx="519">
                  <c:v>-1.7181478520368825</c:v>
                </c:pt>
                <c:pt idx="520">
                  <c:v>-2.1506130029925816</c:v>
                </c:pt>
                <c:pt idx="521">
                  <c:v>-1.6884851443262667</c:v>
                </c:pt>
                <c:pt idx="522">
                  <c:v>9.2719613615187768E-2</c:v>
                </c:pt>
                <c:pt idx="523">
                  <c:v>0.12147370107068818</c:v>
                </c:pt>
                <c:pt idx="524">
                  <c:v>-0.39077494268977375</c:v>
                </c:pt>
                <c:pt idx="525">
                  <c:v>5.6861120291391183E-2</c:v>
                </c:pt>
                <c:pt idx="526">
                  <c:v>5.518256624626515E-2</c:v>
                </c:pt>
                <c:pt idx="527">
                  <c:v>4.5198623201104383E-2</c:v>
                </c:pt>
                <c:pt idx="528">
                  <c:v>-0.45259868820969629</c:v>
                </c:pt>
                <c:pt idx="529">
                  <c:v>-0.79833471818450419</c:v>
                </c:pt>
                <c:pt idx="530">
                  <c:v>-0.12495967318242915</c:v>
                </c:pt>
                <c:pt idx="531">
                  <c:v>0.14743845545006959</c:v>
                </c:pt>
                <c:pt idx="532">
                  <c:v>0.5935348466662812</c:v>
                </c:pt>
                <c:pt idx="533">
                  <c:v>1.5980898227487796</c:v>
                </c:pt>
                <c:pt idx="534">
                  <c:v>1.7591439385525223</c:v>
                </c:pt>
                <c:pt idx="535">
                  <c:v>1.4253062353001209</c:v>
                </c:pt>
                <c:pt idx="536">
                  <c:v>1.1929124371605215</c:v>
                </c:pt>
                <c:pt idx="537">
                  <c:v>1.4169128892858498</c:v>
                </c:pt>
                <c:pt idx="538">
                  <c:v>1.6147225343894616</c:v>
                </c:pt>
                <c:pt idx="539">
                  <c:v>0.866060295510798</c:v>
                </c:pt>
                <c:pt idx="540">
                  <c:v>7.9009565669622361E-2</c:v>
                </c:pt>
                <c:pt idx="541">
                  <c:v>9.2064886623885761E-2</c:v>
                </c:pt>
                <c:pt idx="542">
                  <c:v>0.16935980433862394</c:v>
                </c:pt>
                <c:pt idx="543">
                  <c:v>0.2578493888112397</c:v>
                </c:pt>
                <c:pt idx="544">
                  <c:v>0.86174880410754695</c:v>
                </c:pt>
                <c:pt idx="545">
                  <c:v>0.8836986188257876</c:v>
                </c:pt>
                <c:pt idx="546">
                  <c:v>1.7596026924837815</c:v>
                </c:pt>
                <c:pt idx="547">
                  <c:v>1.5247675081527896</c:v>
                </c:pt>
                <c:pt idx="548">
                  <c:v>1.9349235382428114</c:v>
                </c:pt>
                <c:pt idx="549">
                  <c:v>3.0269703252712099</c:v>
                </c:pt>
                <c:pt idx="550">
                  <c:v>2.5287190468348291</c:v>
                </c:pt>
                <c:pt idx="551">
                  <c:v>2.159638307839109</c:v>
                </c:pt>
                <c:pt idx="552">
                  <c:v>1.7402404260106803</c:v>
                </c:pt>
                <c:pt idx="553">
                  <c:v>0.61058033972846559</c:v>
                </c:pt>
                <c:pt idx="554">
                  <c:v>0.18618506459303522</c:v>
                </c:pt>
                <c:pt idx="555">
                  <c:v>-0.84255641591866903</c:v>
                </c:pt>
                <c:pt idx="556">
                  <c:v>-2.5963331730163168</c:v>
                </c:pt>
                <c:pt idx="557">
                  <c:v>-2.8119066083716455</c:v>
                </c:pt>
                <c:pt idx="558">
                  <c:v>-2.8002664144328526</c:v>
                </c:pt>
                <c:pt idx="559">
                  <c:v>-3.3800209543530206</c:v>
                </c:pt>
                <c:pt idx="560">
                  <c:v>-3.9029503914849579</c:v>
                </c:pt>
                <c:pt idx="561">
                  <c:v>-4.0752363025884888</c:v>
                </c:pt>
                <c:pt idx="562">
                  <c:v>-3.9884601988842996</c:v>
                </c:pt>
                <c:pt idx="563">
                  <c:v>-3.7757602379855553</c:v>
                </c:pt>
                <c:pt idx="564">
                  <c:v>-3.9235468607485933</c:v>
                </c:pt>
                <c:pt idx="565">
                  <c:v>-4.9595756536206972</c:v>
                </c:pt>
                <c:pt idx="566">
                  <c:v>-5.173700498847901</c:v>
                </c:pt>
                <c:pt idx="567">
                  <c:v>-5.3537313681428254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96">
        <f ca="1">+TODAY()</f>
        <v>44406</v>
      </c>
      <c r="F8" s="496"/>
      <c r="G8" s="496"/>
      <c r="H8" s="496"/>
      <c r="I8" s="496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99"/>
  <sheetViews>
    <sheetView showGridLines="0" tabSelected="1" zoomScale="90" zoomScaleNormal="90" workbookViewId="0">
      <pane ySplit="99" topLeftCell="A565" activePane="bottomLeft" state="frozen"/>
      <selection pane="bottomLeft" activeCell="C584" sqref="C584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06" t="s">
        <v>85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</row>
    <row r="3" spans="1:33" ht="4.5" customHeight="1" x14ac:dyDescent="0.3">
      <c r="A3" s="28" t="s">
        <v>88</v>
      </c>
    </row>
    <row r="4" spans="1:33" ht="14.25" customHeight="1" x14ac:dyDescent="0.3">
      <c r="C4" s="516" t="s">
        <v>97</v>
      </c>
      <c r="D4" s="511"/>
      <c r="E4" s="511"/>
      <c r="F4" s="511"/>
      <c r="G4" s="140"/>
      <c r="H4" s="498" t="s">
        <v>98</v>
      </c>
      <c r="I4" s="499"/>
      <c r="J4" s="499"/>
      <c r="K4" s="499"/>
      <c r="L4" s="499"/>
      <c r="M4" s="499"/>
      <c r="N4" s="499"/>
      <c r="O4" s="500"/>
      <c r="P4" s="140"/>
      <c r="Q4" s="498" t="s">
        <v>324</v>
      </c>
      <c r="R4" s="499"/>
      <c r="S4" s="499"/>
      <c r="T4" s="499"/>
      <c r="U4" s="499"/>
      <c r="V4" s="499"/>
      <c r="W4" s="499"/>
      <c r="X4" s="499"/>
      <c r="Y4" s="499"/>
      <c r="Z4" s="499"/>
      <c r="AA4" s="140"/>
      <c r="AB4" s="511" t="s">
        <v>128</v>
      </c>
      <c r="AC4" s="511"/>
      <c r="AD4" s="511"/>
      <c r="AE4" s="511"/>
      <c r="AF4" s="511"/>
      <c r="AG4" s="511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501" t="s">
        <v>0</v>
      </c>
      <c r="D6" s="501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502" t="s">
        <v>99</v>
      </c>
      <c r="K6" s="503"/>
      <c r="L6" s="503"/>
      <c r="M6" s="503"/>
      <c r="N6" s="503"/>
      <c r="O6" s="504"/>
      <c r="P6" s="31"/>
      <c r="Q6" s="507" t="s">
        <v>163</v>
      </c>
      <c r="R6" s="508"/>
      <c r="S6" s="508"/>
      <c r="T6" s="508"/>
      <c r="U6" s="509"/>
      <c r="V6" s="507" t="s">
        <v>164</v>
      </c>
      <c r="W6" s="508"/>
      <c r="X6" s="508"/>
      <c r="Y6" s="508"/>
      <c r="Z6" s="509"/>
      <c r="AA6" s="31"/>
      <c r="AB6" s="512" t="s">
        <v>154</v>
      </c>
      <c r="AC6" s="512" t="s">
        <v>159</v>
      </c>
      <c r="AD6" s="514" t="s">
        <v>155</v>
      </c>
      <c r="AE6" s="512" t="s">
        <v>156</v>
      </c>
      <c r="AF6" s="512" t="s">
        <v>157</v>
      </c>
      <c r="AG6" s="514" t="s">
        <v>158</v>
      </c>
    </row>
    <row r="7" spans="1:33" ht="17.25" customHeight="1" x14ac:dyDescent="0.3">
      <c r="C7" s="501" t="s">
        <v>291</v>
      </c>
      <c r="D7" s="501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513"/>
      <c r="AC7" s="513"/>
      <c r="AD7" s="515"/>
      <c r="AE7" s="513"/>
      <c r="AF7" s="513"/>
      <c r="AG7" s="515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510" t="s">
        <v>282</v>
      </c>
      <c r="AC68" s="510"/>
      <c r="AD68" s="510"/>
      <c r="AE68" s="510"/>
      <c r="AF68" s="510"/>
      <c r="AG68" s="510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  <c r="AB526" s="460">
        <v>5</v>
      </c>
      <c r="AC526" s="460">
        <v>36</v>
      </c>
      <c r="AD526" s="460">
        <v>18</v>
      </c>
      <c r="AE526" s="460">
        <v>-20</v>
      </c>
      <c r="AF526" s="460">
        <v>-12</v>
      </c>
      <c r="AG526" s="460">
        <v>5</v>
      </c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  <c r="AB527" s="460">
        <v>6</v>
      </c>
      <c r="AC527" s="460">
        <v>35</v>
      </c>
      <c r="AD527" s="460">
        <v>29</v>
      </c>
      <c r="AE527" s="460">
        <v>-17</v>
      </c>
      <c r="AF527" s="460">
        <v>-11</v>
      </c>
      <c r="AG527" s="460">
        <v>3</v>
      </c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7">
        <v>0</v>
      </c>
      <c r="R528" s="115">
        <f t="shared" ref="R528:R534" si="394">Q528/Q$68</f>
        <v>0</v>
      </c>
      <c r="S528" s="157">
        <v>0</v>
      </c>
      <c r="T528" s="115">
        <f t="shared" ref="T528:T534" si="395">S528/S$68</f>
        <v>0</v>
      </c>
      <c r="U528" s="124">
        <f t="shared" ref="U528:U534" si="396">Q528+S528</f>
        <v>0</v>
      </c>
      <c r="V528" s="157">
        <v>0</v>
      </c>
      <c r="W528" s="115">
        <f t="shared" ref="W528:W534" si="397">V528/$V$68</f>
        <v>0</v>
      </c>
      <c r="X528" s="157">
        <v>0</v>
      </c>
      <c r="Y528" s="470"/>
      <c r="Z528" s="144">
        <f t="shared" ref="Z528:Z534" si="398">V528+X528</f>
        <v>0</v>
      </c>
      <c r="AA528" s="31"/>
      <c r="AB528" s="460">
        <v>-1</v>
      </c>
      <c r="AC528" s="460">
        <v>20</v>
      </c>
      <c r="AD528" s="460">
        <v>84</v>
      </c>
      <c r="AE528" s="460">
        <v>-41</v>
      </c>
      <c r="AF528" s="460">
        <v>-72</v>
      </c>
      <c r="AG528" s="460">
        <v>19</v>
      </c>
    </row>
    <row r="529" spans="2:33" s="448" customFormat="1" ht="15" customHeight="1" x14ac:dyDescent="0.3">
      <c r="B529" s="374">
        <v>44351</v>
      </c>
      <c r="C529" s="473"/>
      <c r="D529" s="473"/>
      <c r="E529" s="46"/>
      <c r="F529" s="46"/>
      <c r="G529" s="473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70"/>
      <c r="Z529" s="144">
        <f t="shared" si="398"/>
        <v>26</v>
      </c>
      <c r="AA529" s="31"/>
      <c r="AB529" s="460">
        <v>-3</v>
      </c>
      <c r="AC529" s="460">
        <v>36</v>
      </c>
      <c r="AD529" s="460">
        <v>42</v>
      </c>
      <c r="AE529" s="460">
        <v>-22</v>
      </c>
      <c r="AF529" s="460">
        <v>-21</v>
      </c>
      <c r="AG529" s="460">
        <v>7</v>
      </c>
    </row>
    <row r="530" spans="2:33" s="448" customFormat="1" ht="15" customHeight="1" x14ac:dyDescent="0.3">
      <c r="B530" s="374">
        <v>44352</v>
      </c>
      <c r="C530" s="473"/>
      <c r="D530" s="473"/>
      <c r="E530" s="46"/>
      <c r="F530" s="46"/>
      <c r="G530" s="473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70"/>
      <c r="Z530" s="144">
        <f t="shared" si="398"/>
        <v>0</v>
      </c>
      <c r="AA530" s="31"/>
      <c r="AB530" s="460">
        <v>-10</v>
      </c>
      <c r="AC530" s="460">
        <v>11</v>
      </c>
      <c r="AD530" s="460">
        <v>51</v>
      </c>
      <c r="AE530" s="460">
        <v>-17</v>
      </c>
      <c r="AF530" s="460">
        <v>-4</v>
      </c>
      <c r="AG530" s="460">
        <v>2</v>
      </c>
    </row>
    <row r="531" spans="2:33" s="448" customFormat="1" ht="15" customHeight="1" x14ac:dyDescent="0.3">
      <c r="B531" s="374">
        <v>44353</v>
      </c>
      <c r="C531" s="473"/>
      <c r="D531" s="473"/>
      <c r="E531" s="46"/>
      <c r="F531" s="46"/>
      <c r="G531" s="473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70"/>
      <c r="Z531" s="144">
        <f t="shared" si="398"/>
        <v>0</v>
      </c>
      <c r="AA531" s="31"/>
      <c r="AB531" s="460">
        <v>-13</v>
      </c>
      <c r="AC531" s="460">
        <v>5</v>
      </c>
      <c r="AD531" s="460">
        <v>39</v>
      </c>
      <c r="AE531" s="460">
        <v>-20</v>
      </c>
      <c r="AF531" s="460">
        <v>0</v>
      </c>
      <c r="AG531" s="460">
        <v>0</v>
      </c>
    </row>
    <row r="532" spans="2:33" s="448" customFormat="1" ht="15" customHeight="1" x14ac:dyDescent="0.3">
      <c r="B532" s="374">
        <v>44354</v>
      </c>
      <c r="C532" s="473"/>
      <c r="D532" s="473"/>
      <c r="E532" s="46"/>
      <c r="F532" s="46"/>
      <c r="G532" s="473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70"/>
      <c r="Z532" s="144">
        <f t="shared" si="398"/>
        <v>21</v>
      </c>
      <c r="AA532" s="31"/>
      <c r="AB532" s="460">
        <v>-1</v>
      </c>
      <c r="AC532" s="460">
        <v>32</v>
      </c>
      <c r="AD532" s="460">
        <v>34</v>
      </c>
      <c r="AE532" s="460">
        <v>-25</v>
      </c>
      <c r="AF532" s="460">
        <v>-13</v>
      </c>
      <c r="AG532" s="460">
        <v>5</v>
      </c>
    </row>
    <row r="533" spans="2:33" s="448" customFormat="1" ht="15" customHeight="1" x14ac:dyDescent="0.3">
      <c r="B533" s="374">
        <v>44355</v>
      </c>
      <c r="C533" s="473"/>
      <c r="D533" s="473"/>
      <c r="E533" s="46"/>
      <c r="F533" s="46"/>
      <c r="G533" s="473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70"/>
      <c r="Z533" s="144">
        <f t="shared" si="398"/>
        <v>21</v>
      </c>
      <c r="AA533" s="31"/>
      <c r="AB533" s="460">
        <v>3</v>
      </c>
      <c r="AC533" s="460">
        <v>35</v>
      </c>
      <c r="AD533" s="460">
        <v>35</v>
      </c>
      <c r="AE533" s="460">
        <v>-23</v>
      </c>
      <c r="AF533" s="460">
        <v>-12</v>
      </c>
      <c r="AG533" s="460">
        <v>5</v>
      </c>
    </row>
    <row r="534" spans="2:33" s="448" customFormat="1" ht="15" customHeight="1" x14ac:dyDescent="0.3">
      <c r="B534" s="374">
        <v>44356</v>
      </c>
      <c r="C534" s="473"/>
      <c r="D534" s="473"/>
      <c r="E534" s="46"/>
      <c r="F534" s="46"/>
      <c r="G534" s="473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70"/>
      <c r="Z534" s="144">
        <f t="shared" si="398"/>
        <v>33</v>
      </c>
      <c r="AA534" s="31"/>
      <c r="AB534" s="460">
        <v>9</v>
      </c>
      <c r="AC534" s="460">
        <v>38</v>
      </c>
      <c r="AD534" s="460">
        <v>55</v>
      </c>
      <c r="AE534" s="460">
        <v>-16</v>
      </c>
      <c r="AF534" s="460">
        <v>-12</v>
      </c>
      <c r="AG534" s="460">
        <v>2</v>
      </c>
    </row>
    <row r="535" spans="2:33" s="448" customFormat="1" ht="15" customHeight="1" x14ac:dyDescent="0.3">
      <c r="B535" s="374">
        <v>44357</v>
      </c>
      <c r="C535" s="473"/>
      <c r="D535" s="473"/>
      <c r="E535" s="46"/>
      <c r="F535" s="46"/>
      <c r="G535" s="467"/>
      <c r="H535" s="157">
        <v>195</v>
      </c>
      <c r="I535" s="152">
        <v>24</v>
      </c>
      <c r="J535" s="153">
        <v>906</v>
      </c>
      <c r="K535" s="154">
        <v>0.61257606490872207</v>
      </c>
      <c r="L535" s="153">
        <v>72</v>
      </c>
      <c r="M535" s="154">
        <v>0.67289719626168221</v>
      </c>
      <c r="N535" s="155">
        <v>978</v>
      </c>
      <c r="O535" s="84"/>
      <c r="P535" s="84"/>
      <c r="Q535" s="157">
        <v>0</v>
      </c>
      <c r="R535" s="115">
        <f t="shared" ref="R535:R541" si="399">Q535/Q$68</f>
        <v>0</v>
      </c>
      <c r="S535" s="157">
        <v>0</v>
      </c>
      <c r="T535" s="115">
        <f t="shared" ref="T535:T541" si="400">S535/S$68</f>
        <v>0</v>
      </c>
      <c r="U535" s="124">
        <f t="shared" ref="U535:U541" si="401">Q535+S535</f>
        <v>0</v>
      </c>
      <c r="V535" s="157">
        <v>0</v>
      </c>
      <c r="W535" s="115">
        <f t="shared" ref="W535:W541" si="402">V535/$V$68</f>
        <v>0</v>
      </c>
      <c r="X535" s="157">
        <v>0</v>
      </c>
      <c r="Y535" s="470"/>
      <c r="Z535" s="144">
        <f t="shared" ref="Z535:Z541" si="403">V535+X535</f>
        <v>0</v>
      </c>
      <c r="AA535" s="31"/>
      <c r="AB535" s="460">
        <v>-4</v>
      </c>
      <c r="AC535" s="460">
        <v>17</v>
      </c>
      <c r="AD535" s="460">
        <v>118</v>
      </c>
      <c r="AE535" s="460">
        <v>-41</v>
      </c>
      <c r="AF535" s="460">
        <v>-71</v>
      </c>
      <c r="AG535" s="460">
        <v>17</v>
      </c>
    </row>
    <row r="536" spans="2:33" s="448" customFormat="1" ht="15" customHeight="1" x14ac:dyDescent="0.3">
      <c r="B536" s="374">
        <v>44358</v>
      </c>
      <c r="C536" s="488"/>
      <c r="D536" s="488"/>
      <c r="E536" s="46"/>
      <c r="F536" s="46"/>
      <c r="G536" s="488"/>
      <c r="H536" s="157">
        <v>235</v>
      </c>
      <c r="I536" s="152">
        <v>18</v>
      </c>
      <c r="J536" s="153">
        <v>1489</v>
      </c>
      <c r="K536" s="154">
        <v>1.0026936026936026</v>
      </c>
      <c r="L536" s="153">
        <v>112</v>
      </c>
      <c r="M536" s="154">
        <v>0.91803278688524592</v>
      </c>
      <c r="N536" s="155">
        <v>1601</v>
      </c>
      <c r="O536" s="84"/>
      <c r="P536" s="84"/>
      <c r="Q536" s="153">
        <v>302</v>
      </c>
      <c r="R536" s="110">
        <f t="shared" si="399"/>
        <v>0.37438736089488556</v>
      </c>
      <c r="S536" s="153">
        <v>28</v>
      </c>
      <c r="T536" s="110">
        <f t="shared" si="400"/>
        <v>0.23705453829493994</v>
      </c>
      <c r="U536" s="105">
        <f t="shared" si="401"/>
        <v>330</v>
      </c>
      <c r="V536" s="153">
        <v>0</v>
      </c>
      <c r="W536" s="110">
        <f t="shared" si="402"/>
        <v>0</v>
      </c>
      <c r="X536" s="153">
        <v>7</v>
      </c>
      <c r="Y536" s="470"/>
      <c r="Z536" s="144">
        <f t="shared" si="403"/>
        <v>7</v>
      </c>
      <c r="AA536" s="31"/>
      <c r="AB536" s="460">
        <v>-4</v>
      </c>
      <c r="AC536" s="460">
        <v>36</v>
      </c>
      <c r="AD536" s="460">
        <v>52</v>
      </c>
      <c r="AE536" s="460">
        <v>-25</v>
      </c>
      <c r="AF536" s="460">
        <v>-24</v>
      </c>
      <c r="AG536" s="460">
        <v>7</v>
      </c>
    </row>
    <row r="537" spans="2:33" s="448" customFormat="1" ht="15" customHeight="1" x14ac:dyDescent="0.3">
      <c r="B537" s="374">
        <v>44359</v>
      </c>
      <c r="C537" s="488"/>
      <c r="D537" s="488"/>
      <c r="E537" s="46"/>
      <c r="F537" s="46"/>
      <c r="G537" s="488"/>
      <c r="H537" s="157">
        <v>219</v>
      </c>
      <c r="I537" s="152">
        <v>25</v>
      </c>
      <c r="J537" s="153">
        <v>921</v>
      </c>
      <c r="K537" s="154">
        <v>1.0098684210526316</v>
      </c>
      <c r="L537" s="153">
        <v>65</v>
      </c>
      <c r="M537" s="154">
        <v>1.3</v>
      </c>
      <c r="N537" s="155">
        <v>986</v>
      </c>
      <c r="O537" s="84"/>
      <c r="P537" s="84"/>
      <c r="Q537" s="157">
        <v>0</v>
      </c>
      <c r="R537" s="115">
        <f t="shared" si="399"/>
        <v>0</v>
      </c>
      <c r="S537" s="157">
        <v>0</v>
      </c>
      <c r="T537" s="115">
        <f t="shared" si="400"/>
        <v>0</v>
      </c>
      <c r="U537" s="124">
        <f t="shared" si="401"/>
        <v>0</v>
      </c>
      <c r="V537" s="157">
        <v>0</v>
      </c>
      <c r="W537" s="115">
        <f t="shared" si="402"/>
        <v>0</v>
      </c>
      <c r="X537" s="157">
        <v>0</v>
      </c>
      <c r="Y537" s="470"/>
      <c r="Z537" s="144">
        <f t="shared" si="403"/>
        <v>0</v>
      </c>
      <c r="AA537" s="31"/>
      <c r="AB537" s="460">
        <v>-13</v>
      </c>
      <c r="AC537" s="460">
        <v>12</v>
      </c>
      <c r="AD537" s="460">
        <v>46</v>
      </c>
      <c r="AE537" s="460">
        <v>-20</v>
      </c>
      <c r="AF537" s="460">
        <v>-6</v>
      </c>
      <c r="AG537" s="460">
        <v>2</v>
      </c>
    </row>
    <row r="538" spans="2:33" s="448" customFormat="1" ht="15" customHeight="1" x14ac:dyDescent="0.3">
      <c r="B538" s="374">
        <v>44360</v>
      </c>
      <c r="C538" s="488"/>
      <c r="D538" s="488"/>
      <c r="E538" s="46"/>
      <c r="F538" s="46"/>
      <c r="G538" s="488"/>
      <c r="H538" s="157">
        <v>251</v>
      </c>
      <c r="I538" s="152">
        <v>17</v>
      </c>
      <c r="J538" s="153">
        <v>900</v>
      </c>
      <c r="K538" s="154">
        <v>1.0101010101010102</v>
      </c>
      <c r="L538" s="153">
        <v>42</v>
      </c>
      <c r="M538" s="154">
        <v>1.2727272727272727</v>
      </c>
      <c r="N538" s="155">
        <v>942</v>
      </c>
      <c r="O538" s="84"/>
      <c r="P538" s="84"/>
      <c r="Q538" s="157">
        <v>0</v>
      </c>
      <c r="R538" s="115">
        <f t="shared" si="399"/>
        <v>0</v>
      </c>
      <c r="S538" s="157">
        <v>0</v>
      </c>
      <c r="T538" s="115">
        <f t="shared" si="400"/>
        <v>0</v>
      </c>
      <c r="U538" s="124">
        <f t="shared" si="401"/>
        <v>0</v>
      </c>
      <c r="V538" s="157">
        <v>0</v>
      </c>
      <c r="W538" s="115">
        <f t="shared" si="402"/>
        <v>0</v>
      </c>
      <c r="X538" s="157">
        <v>0</v>
      </c>
      <c r="Y538" s="470"/>
      <c r="Z538" s="144">
        <f t="shared" si="403"/>
        <v>0</v>
      </c>
      <c r="AA538" s="31"/>
      <c r="AB538" s="460">
        <v>-16</v>
      </c>
      <c r="AC538" s="460">
        <v>4</v>
      </c>
      <c r="AD538" s="460">
        <v>30</v>
      </c>
      <c r="AE538" s="460">
        <v>-21</v>
      </c>
      <c r="AF538" s="460">
        <v>0</v>
      </c>
      <c r="AG538" s="460">
        <v>-1</v>
      </c>
    </row>
    <row r="539" spans="2:33" s="448" customFormat="1" ht="15" customHeight="1" x14ac:dyDescent="0.3">
      <c r="B539" s="374">
        <v>44361</v>
      </c>
      <c r="C539" s="488"/>
      <c r="D539" s="488"/>
      <c r="E539" s="46"/>
      <c r="F539" s="46"/>
      <c r="G539" s="488"/>
      <c r="H539" s="157">
        <v>206</v>
      </c>
      <c r="I539" s="152">
        <v>24</v>
      </c>
      <c r="J539" s="153">
        <v>1495</v>
      </c>
      <c r="K539" s="154">
        <v>1.0101351351351351</v>
      </c>
      <c r="L539" s="153">
        <v>109</v>
      </c>
      <c r="M539" s="154">
        <v>1.058252427184466</v>
      </c>
      <c r="N539" s="155">
        <v>1604</v>
      </c>
      <c r="O539" s="84"/>
      <c r="P539" s="84"/>
      <c r="Q539" s="153">
        <v>635</v>
      </c>
      <c r="R539" s="110">
        <f t="shared" si="399"/>
        <v>0.78720521247765674</v>
      </c>
      <c r="S539" s="153">
        <v>61</v>
      </c>
      <c r="T539" s="110">
        <f t="shared" si="400"/>
        <v>0.51644024414254774</v>
      </c>
      <c r="U539" s="105">
        <f t="shared" si="401"/>
        <v>696</v>
      </c>
      <c r="V539" s="153">
        <v>20</v>
      </c>
      <c r="W539" s="110">
        <f t="shared" si="402"/>
        <v>5.375</v>
      </c>
      <c r="X539" s="153">
        <v>14</v>
      </c>
      <c r="Y539" s="470"/>
      <c r="Z539" s="144">
        <f t="shared" si="403"/>
        <v>34</v>
      </c>
      <c r="AA539" s="31"/>
      <c r="AB539" s="460">
        <v>-3</v>
      </c>
      <c r="AC539" s="460">
        <v>28</v>
      </c>
      <c r="AD539" s="460">
        <v>31</v>
      </c>
      <c r="AE539" s="460">
        <v>-23</v>
      </c>
      <c r="AF539" s="460">
        <v>-11</v>
      </c>
      <c r="AG539" s="460">
        <v>5</v>
      </c>
    </row>
    <row r="540" spans="2:33" s="448" customFormat="1" ht="15" customHeight="1" x14ac:dyDescent="0.3">
      <c r="B540" s="374">
        <v>44362</v>
      </c>
      <c r="C540" s="488"/>
      <c r="D540" s="488"/>
      <c r="E540" s="46"/>
      <c r="F540" s="46"/>
      <c r="G540" s="488"/>
      <c r="H540" s="157">
        <v>145</v>
      </c>
      <c r="I540" s="152">
        <v>27</v>
      </c>
      <c r="J540" s="153">
        <v>1498</v>
      </c>
      <c r="K540" s="154">
        <v>1.0114787305874409</v>
      </c>
      <c r="L540" s="153">
        <v>130</v>
      </c>
      <c r="M540" s="154">
        <v>1.2264150943396226</v>
      </c>
      <c r="N540" s="155">
        <v>1628</v>
      </c>
      <c r="O540" s="84"/>
      <c r="P540" s="84"/>
      <c r="Q540" s="153">
        <v>746</v>
      </c>
      <c r="R540" s="110">
        <f t="shared" si="399"/>
        <v>0.92481116300524713</v>
      </c>
      <c r="S540" s="153">
        <v>95</v>
      </c>
      <c r="T540" s="110">
        <f t="shared" si="400"/>
        <v>0.8042921835006891</v>
      </c>
      <c r="U540" s="105">
        <f t="shared" si="401"/>
        <v>841</v>
      </c>
      <c r="V540" s="153">
        <v>0</v>
      </c>
      <c r="W540" s="110">
        <f t="shared" si="402"/>
        <v>0</v>
      </c>
      <c r="X540" s="153">
        <v>34</v>
      </c>
      <c r="Y540" s="470"/>
      <c r="Z540" s="144">
        <f t="shared" si="403"/>
        <v>34</v>
      </c>
      <c r="AA540" s="31"/>
      <c r="AB540" s="460">
        <v>-5</v>
      </c>
      <c r="AC540" s="460">
        <v>22</v>
      </c>
      <c r="AD540" s="460">
        <v>18</v>
      </c>
      <c r="AE540" s="460">
        <v>-24</v>
      </c>
      <c r="AF540" s="460">
        <v>-11</v>
      </c>
      <c r="AG540" s="460">
        <v>6</v>
      </c>
    </row>
    <row r="541" spans="2:33" s="448" customFormat="1" ht="15" customHeight="1" x14ac:dyDescent="0.3">
      <c r="B541" s="374">
        <v>44363</v>
      </c>
      <c r="C541" s="488"/>
      <c r="D541" s="488"/>
      <c r="E541" s="46"/>
      <c r="F541" s="46"/>
      <c r="G541" s="488"/>
      <c r="H541" s="157">
        <v>197</v>
      </c>
      <c r="I541" s="489">
        <v>30</v>
      </c>
      <c r="J541" s="153">
        <v>1481</v>
      </c>
      <c r="K541" s="154">
        <v>1</v>
      </c>
      <c r="L541" s="153">
        <v>132</v>
      </c>
      <c r="M541" s="154">
        <v>1.1379310344827587</v>
      </c>
      <c r="N541" s="155">
        <v>1613</v>
      </c>
      <c r="O541" s="84"/>
      <c r="P541" s="84"/>
      <c r="Q541" s="153">
        <v>1013</v>
      </c>
      <c r="R541" s="110">
        <f t="shared" si="399"/>
        <v>1.2558092602202617</v>
      </c>
      <c r="S541" s="153">
        <v>105</v>
      </c>
      <c r="T541" s="110">
        <f t="shared" si="400"/>
        <v>0.88895451860602481</v>
      </c>
      <c r="U541" s="105">
        <f t="shared" si="401"/>
        <v>1118</v>
      </c>
      <c r="V541" s="153">
        <v>0</v>
      </c>
      <c r="W541" s="110">
        <f t="shared" si="402"/>
        <v>0</v>
      </c>
      <c r="X541" s="153">
        <v>20</v>
      </c>
      <c r="Y541" s="470"/>
      <c r="Z541" s="144">
        <f t="shared" si="403"/>
        <v>20</v>
      </c>
      <c r="AA541" s="31"/>
      <c r="AB541" s="460">
        <v>-1</v>
      </c>
      <c r="AC541" s="460">
        <v>29</v>
      </c>
      <c r="AD541" s="460">
        <v>27</v>
      </c>
      <c r="AE541" s="460">
        <v>-21</v>
      </c>
      <c r="AF541" s="460">
        <v>-11</v>
      </c>
      <c r="AG541" s="460">
        <v>5</v>
      </c>
    </row>
    <row r="542" spans="2:33" s="448" customFormat="1" ht="15" customHeight="1" x14ac:dyDescent="0.3">
      <c r="B542" s="374">
        <v>44364</v>
      </c>
      <c r="C542" s="490"/>
      <c r="D542" s="490"/>
      <c r="E542" s="46"/>
      <c r="F542" s="46"/>
      <c r="G542" s="490"/>
      <c r="H542" s="157">
        <v>209</v>
      </c>
      <c r="I542" s="489">
        <v>29</v>
      </c>
      <c r="J542" s="153">
        <v>1494</v>
      </c>
      <c r="K542" s="154">
        <v>1.0101419878296145</v>
      </c>
      <c r="L542" s="153">
        <v>114</v>
      </c>
      <c r="M542" s="154">
        <v>1.0654205607476634</v>
      </c>
      <c r="N542" s="155">
        <v>1608</v>
      </c>
      <c r="O542" s="84"/>
      <c r="P542" s="84"/>
      <c r="Q542" s="153">
        <v>773</v>
      </c>
      <c r="R542" s="110">
        <f t="shared" ref="R542:R547" si="404">Q542/Q$68</f>
        <v>0.95828288070114753</v>
      </c>
      <c r="S542" s="153">
        <v>135</v>
      </c>
      <c r="T542" s="110">
        <f t="shared" ref="T542:T547" si="405">S542/S$68</f>
        <v>1.142941523922032</v>
      </c>
      <c r="U542" s="105">
        <f t="shared" ref="U542:U547" si="406">Q542+S542</f>
        <v>908</v>
      </c>
      <c r="V542" s="153">
        <v>0</v>
      </c>
      <c r="W542" s="110">
        <f t="shared" ref="W542:W547" si="407">V542/$V$68</f>
        <v>0</v>
      </c>
      <c r="X542" s="153">
        <v>11</v>
      </c>
      <c r="Y542" s="470"/>
      <c r="Z542" s="144">
        <f t="shared" ref="Z542:Z547" si="408">V542+X542</f>
        <v>11</v>
      </c>
      <c r="AA542" s="31"/>
      <c r="AB542" s="460">
        <v>-4</v>
      </c>
      <c r="AC542" s="460">
        <v>25</v>
      </c>
      <c r="AD542" s="460">
        <v>9</v>
      </c>
      <c r="AE542" s="460">
        <v>-25</v>
      </c>
      <c r="AF542" s="460">
        <v>-13</v>
      </c>
      <c r="AG542" s="460">
        <v>6</v>
      </c>
    </row>
    <row r="543" spans="2:33" s="448" customFormat="1" ht="15" customHeight="1" x14ac:dyDescent="0.3">
      <c r="B543" s="374">
        <v>44365</v>
      </c>
      <c r="C543" s="490"/>
      <c r="D543" s="490"/>
      <c r="E543" s="46"/>
      <c r="F543" s="46"/>
      <c r="G543" s="490"/>
      <c r="H543" s="157">
        <v>263</v>
      </c>
      <c r="I543" s="489">
        <v>16</v>
      </c>
      <c r="J543" s="153">
        <v>1495</v>
      </c>
      <c r="K543" s="154">
        <v>1.0067340067340067</v>
      </c>
      <c r="L543" s="153">
        <v>126</v>
      </c>
      <c r="M543" s="154">
        <v>1.0327868852459017</v>
      </c>
      <c r="N543" s="155">
        <v>1621</v>
      </c>
      <c r="O543" s="84"/>
      <c r="P543" s="84"/>
      <c r="Q543" s="153">
        <v>648</v>
      </c>
      <c r="R543" s="110">
        <f t="shared" si="404"/>
        <v>0.80332122470160872</v>
      </c>
      <c r="S543" s="153">
        <v>85</v>
      </c>
      <c r="T543" s="110">
        <f t="shared" si="405"/>
        <v>0.71962984839535338</v>
      </c>
      <c r="U543" s="105">
        <f t="shared" si="406"/>
        <v>733</v>
      </c>
      <c r="V543" s="153">
        <v>0</v>
      </c>
      <c r="W543" s="110">
        <f t="shared" si="407"/>
        <v>0</v>
      </c>
      <c r="X543" s="153">
        <v>20</v>
      </c>
      <c r="Y543" s="470"/>
      <c r="Z543" s="144">
        <f t="shared" si="408"/>
        <v>20</v>
      </c>
      <c r="AA543" s="31"/>
      <c r="AB543" s="460">
        <v>-9</v>
      </c>
      <c r="AC543" s="460">
        <v>24</v>
      </c>
      <c r="AD543" s="460">
        <v>8</v>
      </c>
      <c r="AE543" s="460">
        <v>-25</v>
      </c>
      <c r="AF543" s="460">
        <v>-13</v>
      </c>
      <c r="AG543" s="460">
        <v>6</v>
      </c>
    </row>
    <row r="544" spans="2:33" s="448" customFormat="1" ht="15" customHeight="1" x14ac:dyDescent="0.3">
      <c r="B544" s="374">
        <v>44366</v>
      </c>
      <c r="C544" s="490"/>
      <c r="D544" s="490"/>
      <c r="E544" s="46"/>
      <c r="F544" s="46"/>
      <c r="G544" s="490"/>
      <c r="H544" s="157">
        <v>245</v>
      </c>
      <c r="I544" s="489">
        <v>24</v>
      </c>
      <c r="J544" s="153">
        <v>926</v>
      </c>
      <c r="K544" s="154">
        <v>1.0153508771929824</v>
      </c>
      <c r="L544" s="153">
        <v>75</v>
      </c>
      <c r="M544" s="154">
        <v>1.5</v>
      </c>
      <c r="N544" s="155">
        <v>1001</v>
      </c>
      <c r="O544" s="84"/>
      <c r="P544" s="84"/>
      <c r="Q544" s="157">
        <v>0</v>
      </c>
      <c r="R544" s="115">
        <f t="shared" si="404"/>
        <v>0</v>
      </c>
      <c r="S544" s="157">
        <v>0</v>
      </c>
      <c r="T544" s="115">
        <f t="shared" si="405"/>
        <v>0</v>
      </c>
      <c r="U544" s="124">
        <f t="shared" si="406"/>
        <v>0</v>
      </c>
      <c r="V544" s="157">
        <v>0</v>
      </c>
      <c r="W544" s="115">
        <f t="shared" si="407"/>
        <v>0</v>
      </c>
      <c r="X544" s="157">
        <v>0</v>
      </c>
      <c r="Y544" s="158"/>
      <c r="Z544" s="125">
        <f t="shared" si="408"/>
        <v>0</v>
      </c>
      <c r="AA544" s="31"/>
      <c r="AB544" s="460">
        <v>-18</v>
      </c>
      <c r="AC544" s="460">
        <v>10</v>
      </c>
      <c r="AD544" s="460">
        <v>-1</v>
      </c>
      <c r="AE544" s="460">
        <v>-27</v>
      </c>
      <c r="AF544" s="460">
        <v>-2</v>
      </c>
      <c r="AG544" s="460">
        <v>4</v>
      </c>
    </row>
    <row r="545" spans="2:33" s="448" customFormat="1" ht="15" customHeight="1" x14ac:dyDescent="0.3">
      <c r="B545" s="374">
        <v>44367</v>
      </c>
      <c r="C545" s="490"/>
      <c r="D545" s="490"/>
      <c r="E545" s="46"/>
      <c r="F545" s="46"/>
      <c r="G545" s="490"/>
      <c r="H545" s="157">
        <v>273</v>
      </c>
      <c r="I545" s="489">
        <v>17</v>
      </c>
      <c r="J545" s="153">
        <v>899</v>
      </c>
      <c r="K545" s="154">
        <v>1.0089786756453423</v>
      </c>
      <c r="L545" s="153">
        <v>43</v>
      </c>
      <c r="M545" s="154">
        <v>1.303030303030303</v>
      </c>
      <c r="N545" s="155">
        <v>942</v>
      </c>
      <c r="O545" s="84"/>
      <c r="P545" s="84"/>
      <c r="Q545" s="157">
        <v>0</v>
      </c>
      <c r="R545" s="115">
        <f t="shared" si="404"/>
        <v>0</v>
      </c>
      <c r="S545" s="157">
        <v>0</v>
      </c>
      <c r="T545" s="115">
        <f t="shared" si="405"/>
        <v>0</v>
      </c>
      <c r="U545" s="124">
        <f t="shared" si="406"/>
        <v>0</v>
      </c>
      <c r="V545" s="157">
        <v>0</v>
      </c>
      <c r="W545" s="115">
        <f t="shared" si="407"/>
        <v>0</v>
      </c>
      <c r="X545" s="157">
        <v>0</v>
      </c>
      <c r="Y545" s="158"/>
      <c r="Z545" s="125">
        <f t="shared" si="408"/>
        <v>0</v>
      </c>
      <c r="AA545" s="31"/>
      <c r="AB545" s="460">
        <v>-20</v>
      </c>
      <c r="AC545" s="460">
        <v>3</v>
      </c>
      <c r="AD545" s="460">
        <v>-15</v>
      </c>
      <c r="AE545" s="460">
        <v>-30</v>
      </c>
      <c r="AF545" s="460">
        <v>-3</v>
      </c>
      <c r="AG545" s="460">
        <v>6</v>
      </c>
    </row>
    <row r="546" spans="2:33" s="448" customFormat="1" ht="15" customHeight="1" x14ac:dyDescent="0.3">
      <c r="B546" s="374">
        <v>44368</v>
      </c>
      <c r="C546" s="490"/>
      <c r="D546" s="490"/>
      <c r="E546" s="46"/>
      <c r="F546" s="46"/>
      <c r="G546" s="490"/>
      <c r="H546" s="157">
        <v>222</v>
      </c>
      <c r="I546" s="489">
        <v>19</v>
      </c>
      <c r="J546" s="153">
        <v>1491</v>
      </c>
      <c r="K546" s="154">
        <v>1.0074324324324324</v>
      </c>
      <c r="L546" s="153">
        <v>116</v>
      </c>
      <c r="M546" s="154">
        <v>1.1262135922330097</v>
      </c>
      <c r="N546" s="155">
        <v>1607</v>
      </c>
      <c r="O546" s="84"/>
      <c r="P546" s="84"/>
      <c r="Q546" s="153">
        <v>903</v>
      </c>
      <c r="R546" s="110">
        <f t="shared" si="404"/>
        <v>1.1194430029406677</v>
      </c>
      <c r="S546" s="153">
        <v>140</v>
      </c>
      <c r="T546" s="110">
        <f t="shared" si="405"/>
        <v>1.1852726914746998</v>
      </c>
      <c r="U546" s="105">
        <f t="shared" si="406"/>
        <v>1043</v>
      </c>
      <c r="V546" s="153">
        <v>0</v>
      </c>
      <c r="W546" s="110">
        <f t="shared" si="407"/>
        <v>0</v>
      </c>
      <c r="X546" s="153">
        <v>19</v>
      </c>
      <c r="Y546" s="470"/>
      <c r="Z546" s="144">
        <f t="shared" si="408"/>
        <v>19</v>
      </c>
      <c r="AA546" s="31"/>
      <c r="AB546" s="460">
        <v>-5</v>
      </c>
      <c r="AC546" s="460">
        <v>25</v>
      </c>
      <c r="AD546" s="460">
        <v>19</v>
      </c>
      <c r="AE546" s="460">
        <v>-26</v>
      </c>
      <c r="AF546" s="460">
        <v>-16</v>
      </c>
      <c r="AG546" s="460">
        <v>7</v>
      </c>
    </row>
    <row r="547" spans="2:33" s="448" customFormat="1" ht="15" customHeight="1" x14ac:dyDescent="0.3">
      <c r="B547" s="374">
        <v>44369</v>
      </c>
      <c r="C547" s="490"/>
      <c r="D547" s="490"/>
      <c r="E547" s="46"/>
      <c r="F547" s="46"/>
      <c r="G547" s="490"/>
      <c r="H547" s="157">
        <v>161</v>
      </c>
      <c r="I547" s="489">
        <v>27</v>
      </c>
      <c r="J547" s="153">
        <v>1497</v>
      </c>
      <c r="K547" s="154">
        <v>1.0108035111411209</v>
      </c>
      <c r="L547" s="153">
        <v>128</v>
      </c>
      <c r="M547" s="154">
        <v>1.2075471698113207</v>
      </c>
      <c r="N547" s="155">
        <v>1625</v>
      </c>
      <c r="O547" s="84"/>
      <c r="P547" s="84"/>
      <c r="Q547" s="153">
        <v>1334</v>
      </c>
      <c r="R547" s="110">
        <f t="shared" si="404"/>
        <v>1.6537507928270774</v>
      </c>
      <c r="S547" s="153">
        <v>167</v>
      </c>
      <c r="T547" s="110">
        <f t="shared" si="405"/>
        <v>1.413860996259106</v>
      </c>
      <c r="U547" s="105">
        <f t="shared" si="406"/>
        <v>1501</v>
      </c>
      <c r="V547" s="153">
        <v>1</v>
      </c>
      <c r="W547" s="110">
        <f t="shared" si="407"/>
        <v>0.26874999999999999</v>
      </c>
      <c r="X547" s="153">
        <v>17</v>
      </c>
      <c r="Y547" s="470"/>
      <c r="Z547" s="144">
        <f t="shared" si="408"/>
        <v>18</v>
      </c>
      <c r="AA547" s="31"/>
      <c r="AB547" s="460">
        <v>-2</v>
      </c>
      <c r="AC547" s="460">
        <v>28</v>
      </c>
      <c r="AD547" s="460">
        <v>25</v>
      </c>
      <c r="AE547" s="460">
        <v>-24</v>
      </c>
      <c r="AF547" s="460">
        <v>-16</v>
      </c>
      <c r="AG547" s="460">
        <v>6</v>
      </c>
    </row>
    <row r="548" spans="2:33" s="448" customFormat="1" ht="15" customHeight="1" x14ac:dyDescent="0.3">
      <c r="B548" s="374">
        <v>44370</v>
      </c>
      <c r="C548" s="490"/>
      <c r="D548" s="490"/>
      <c r="E548" s="46"/>
      <c r="F548" s="46"/>
      <c r="G548" s="383"/>
      <c r="H548" s="157">
        <v>203</v>
      </c>
      <c r="I548" s="489">
        <v>30</v>
      </c>
      <c r="J548" s="153">
        <v>1496</v>
      </c>
      <c r="K548" s="154">
        <v>1.0101282916948009</v>
      </c>
      <c r="L548" s="153">
        <v>131</v>
      </c>
      <c r="M548" s="154">
        <v>1.1293103448275863</v>
      </c>
      <c r="N548" s="155">
        <v>1627</v>
      </c>
      <c r="O548" s="84"/>
      <c r="P548" s="84"/>
      <c r="Q548" s="153">
        <v>1094</v>
      </c>
      <c r="R548" s="110">
        <f t="shared" ref="R548" si="409">Q548/Q$68</f>
        <v>1.3562244133079628</v>
      </c>
      <c r="S548" s="153">
        <v>187</v>
      </c>
      <c r="T548" s="110">
        <f t="shared" ref="T548" si="410">S548/S$68</f>
        <v>1.5831856664697774</v>
      </c>
      <c r="U548" s="105">
        <f t="shared" ref="U548" si="411">Q548+S548</f>
        <v>1281</v>
      </c>
      <c r="V548" s="153">
        <v>5</v>
      </c>
      <c r="W548" s="110">
        <f t="shared" ref="W548" si="412">V548/$V$68</f>
        <v>1.34375</v>
      </c>
      <c r="X548" s="153">
        <v>41</v>
      </c>
      <c r="Y548" s="470"/>
      <c r="Z548" s="144">
        <f t="shared" ref="Z548" si="413">V548+X548</f>
        <v>46</v>
      </c>
      <c r="AA548" s="383"/>
      <c r="AB548" s="460">
        <v>-1</v>
      </c>
      <c r="AC548" s="460">
        <v>30</v>
      </c>
      <c r="AD548" s="460">
        <v>42</v>
      </c>
      <c r="AE548" s="460">
        <v>-22</v>
      </c>
      <c r="AF548" s="460">
        <v>-16</v>
      </c>
      <c r="AG548" s="460">
        <v>4</v>
      </c>
    </row>
    <row r="549" spans="2:33" s="448" customFormat="1" ht="15" customHeight="1" x14ac:dyDescent="0.3">
      <c r="B549" s="374">
        <v>44371</v>
      </c>
      <c r="C549" s="491"/>
      <c r="D549" s="491"/>
      <c r="E549" s="46"/>
      <c r="F549" s="46"/>
      <c r="G549" s="383"/>
      <c r="H549" s="157">
        <v>226</v>
      </c>
      <c r="I549" s="489">
        <v>30</v>
      </c>
      <c r="J549" s="153">
        <v>1400</v>
      </c>
      <c r="K549" s="154">
        <v>0.94658553076402974</v>
      </c>
      <c r="L549" s="153">
        <v>103</v>
      </c>
      <c r="M549" s="154">
        <v>0.96261682242990654</v>
      </c>
      <c r="N549" s="155">
        <v>1503</v>
      </c>
      <c r="O549" s="84"/>
      <c r="P549" s="84"/>
      <c r="Q549" s="153">
        <v>636</v>
      </c>
      <c r="R549" s="110">
        <f t="shared" ref="R549:R554" si="414">Q549/Q$68</f>
        <v>0.78844490572565307</v>
      </c>
      <c r="S549" s="153">
        <v>134</v>
      </c>
      <c r="T549" s="110">
        <f t="shared" ref="T549:T554" si="415">S549/S$68</f>
        <v>1.1344752904114983</v>
      </c>
      <c r="U549" s="105">
        <f t="shared" ref="U549:U554" si="416">Q549+S549</f>
        <v>770</v>
      </c>
      <c r="V549" s="153">
        <v>0</v>
      </c>
      <c r="W549" s="110">
        <f t="shared" ref="W549:W554" si="417">V549/$V$68</f>
        <v>0</v>
      </c>
      <c r="X549" s="153">
        <v>17</v>
      </c>
      <c r="Y549" s="470"/>
      <c r="Z549" s="144">
        <f t="shared" ref="Z549:Z554" si="418">V549+X549</f>
        <v>17</v>
      </c>
      <c r="AA549" s="383"/>
      <c r="AB549" s="460">
        <v>-1</v>
      </c>
      <c r="AC549" s="460">
        <v>24</v>
      </c>
      <c r="AD549" s="460">
        <v>67</v>
      </c>
      <c r="AE549" s="460">
        <v>-28</v>
      </c>
      <c r="AF549" s="460">
        <v>-32</v>
      </c>
      <c r="AG549" s="460">
        <v>9</v>
      </c>
    </row>
    <row r="550" spans="2:33" s="448" customFormat="1" ht="15" customHeight="1" x14ac:dyDescent="0.3">
      <c r="B550" s="374">
        <v>44372</v>
      </c>
      <c r="C550" s="491"/>
      <c r="D550" s="491"/>
      <c r="E550" s="46"/>
      <c r="F550" s="46"/>
      <c r="G550" s="383"/>
      <c r="H550" s="157">
        <v>266</v>
      </c>
      <c r="I550" s="489">
        <v>22</v>
      </c>
      <c r="J550" s="153">
        <v>1240</v>
      </c>
      <c r="K550" s="154">
        <v>0.83501683501683499</v>
      </c>
      <c r="L550" s="153">
        <v>60</v>
      </c>
      <c r="M550" s="154">
        <v>0.49180327868852458</v>
      </c>
      <c r="N550" s="155">
        <v>1300</v>
      </c>
      <c r="O550" s="84"/>
      <c r="P550" s="84"/>
      <c r="Q550" s="153">
        <v>707</v>
      </c>
      <c r="R550" s="110">
        <f t="shared" si="414"/>
        <v>0.87646312633339107</v>
      </c>
      <c r="S550" s="153">
        <v>189</v>
      </c>
      <c r="T550" s="110">
        <f t="shared" si="415"/>
        <v>1.6001181334908445</v>
      </c>
      <c r="U550" s="105">
        <f t="shared" si="416"/>
        <v>896</v>
      </c>
      <c r="V550" s="153">
        <v>0</v>
      </c>
      <c r="W550" s="110">
        <f t="shared" si="417"/>
        <v>0</v>
      </c>
      <c r="X550" s="153">
        <v>12</v>
      </c>
      <c r="Y550" s="470"/>
      <c r="Z550" s="144">
        <f t="shared" si="418"/>
        <v>12</v>
      </c>
      <c r="AA550" s="383"/>
      <c r="AB550" s="460">
        <v>-4</v>
      </c>
      <c r="AC550" s="460">
        <v>28</v>
      </c>
      <c r="AD550" s="460">
        <v>52</v>
      </c>
      <c r="AE550" s="460">
        <v>-25</v>
      </c>
      <c r="AF550" s="460">
        <v>-21</v>
      </c>
      <c r="AG550" s="460">
        <v>6</v>
      </c>
    </row>
    <row r="551" spans="2:33" s="448" customFormat="1" ht="15" customHeight="1" x14ac:dyDescent="0.3">
      <c r="B551" s="374">
        <v>44373</v>
      </c>
      <c r="C551" s="491"/>
      <c r="D551" s="491"/>
      <c r="E551" s="46"/>
      <c r="F551" s="46"/>
      <c r="G551" s="383"/>
      <c r="H551" s="157">
        <v>262</v>
      </c>
      <c r="I551" s="489">
        <v>29</v>
      </c>
      <c r="J551" s="153">
        <v>922</v>
      </c>
      <c r="K551" s="154">
        <v>1.0109649122807018</v>
      </c>
      <c r="L551" s="153">
        <v>77</v>
      </c>
      <c r="M551" s="154">
        <v>1.54</v>
      </c>
      <c r="N551" s="155">
        <v>999</v>
      </c>
      <c r="O551" s="84"/>
      <c r="P551" s="84"/>
      <c r="Q551" s="157">
        <v>0</v>
      </c>
      <c r="R551" s="115">
        <f t="shared" si="414"/>
        <v>0</v>
      </c>
      <c r="S551" s="157">
        <v>0</v>
      </c>
      <c r="T551" s="115">
        <f t="shared" si="415"/>
        <v>0</v>
      </c>
      <c r="U551" s="124">
        <f t="shared" si="416"/>
        <v>0</v>
      </c>
      <c r="V551" s="157">
        <v>0</v>
      </c>
      <c r="W551" s="115">
        <f t="shared" si="417"/>
        <v>0</v>
      </c>
      <c r="X551" s="157">
        <v>0</v>
      </c>
      <c r="Y551" s="470"/>
      <c r="Z551" s="144">
        <f t="shared" si="418"/>
        <v>0</v>
      </c>
      <c r="AA551" s="383"/>
      <c r="AB551" s="460">
        <v>-13</v>
      </c>
      <c r="AC551" s="460">
        <v>15</v>
      </c>
      <c r="AD551" s="460">
        <v>39</v>
      </c>
      <c r="AE551" s="460">
        <v>-23</v>
      </c>
      <c r="AF551" s="460">
        <v>-3</v>
      </c>
      <c r="AG551" s="460">
        <v>2</v>
      </c>
    </row>
    <row r="552" spans="2:33" s="448" customFormat="1" ht="15" customHeight="1" x14ac:dyDescent="0.3">
      <c r="B552" s="374">
        <v>44374</v>
      </c>
      <c r="C552" s="491"/>
      <c r="D552" s="491"/>
      <c r="E552" s="46"/>
      <c r="F552" s="46"/>
      <c r="G552" s="383"/>
      <c r="H552" s="157">
        <v>295</v>
      </c>
      <c r="I552" s="489">
        <v>21</v>
      </c>
      <c r="J552" s="153">
        <v>901</v>
      </c>
      <c r="K552" s="154">
        <v>1.0112233445566778</v>
      </c>
      <c r="L552" s="153">
        <v>41</v>
      </c>
      <c r="M552" s="154">
        <v>1.2424242424242424</v>
      </c>
      <c r="N552" s="155">
        <v>942</v>
      </c>
      <c r="O552" s="84"/>
      <c r="P552" s="84"/>
      <c r="Q552" s="157">
        <v>0</v>
      </c>
      <c r="R552" s="115">
        <f t="shared" si="414"/>
        <v>0</v>
      </c>
      <c r="S552" s="157">
        <v>0</v>
      </c>
      <c r="T552" s="115">
        <f t="shared" si="415"/>
        <v>0</v>
      </c>
      <c r="U552" s="124">
        <f t="shared" si="416"/>
        <v>0</v>
      </c>
      <c r="V552" s="157">
        <v>0</v>
      </c>
      <c r="W552" s="115">
        <f t="shared" si="417"/>
        <v>0</v>
      </c>
      <c r="X552" s="157">
        <v>0</v>
      </c>
      <c r="Y552" s="470"/>
      <c r="Z552" s="144">
        <f t="shared" si="418"/>
        <v>0</v>
      </c>
      <c r="AA552" s="383"/>
      <c r="AB552" s="460">
        <v>-18</v>
      </c>
      <c r="AC552" s="460">
        <v>9</v>
      </c>
      <c r="AD552" s="460">
        <v>13</v>
      </c>
      <c r="AE552" s="460">
        <v>-27</v>
      </c>
      <c r="AF552" s="460">
        <v>0</v>
      </c>
      <c r="AG552" s="460">
        <v>3</v>
      </c>
    </row>
    <row r="553" spans="2:33" s="448" customFormat="1" ht="15" customHeight="1" x14ac:dyDescent="0.3">
      <c r="B553" s="374">
        <v>44375</v>
      </c>
      <c r="C553" s="491"/>
      <c r="D553" s="491"/>
      <c r="E553" s="46"/>
      <c r="F553" s="46"/>
      <c r="G553" s="383"/>
      <c r="H553" s="157">
        <v>243</v>
      </c>
      <c r="I553" s="489">
        <v>23</v>
      </c>
      <c r="J553" s="153">
        <v>1198</v>
      </c>
      <c r="K553" s="154">
        <v>0.80945945945945941</v>
      </c>
      <c r="L553" s="153">
        <v>29</v>
      </c>
      <c r="M553" s="154">
        <v>0.28155339805825241</v>
      </c>
      <c r="N553" s="155">
        <v>1227</v>
      </c>
      <c r="O553" s="84"/>
      <c r="P553" s="84"/>
      <c r="Q553" s="153">
        <v>2517</v>
      </c>
      <c r="R553" s="110">
        <f t="shared" si="414"/>
        <v>3.1203079052067118</v>
      </c>
      <c r="S553" s="153">
        <v>342</v>
      </c>
      <c r="T553" s="110">
        <f t="shared" si="415"/>
        <v>2.8954518606024808</v>
      </c>
      <c r="U553" s="105">
        <f t="shared" si="416"/>
        <v>2859</v>
      </c>
      <c r="V553" s="153">
        <v>0</v>
      </c>
      <c r="W553" s="110">
        <f t="shared" si="417"/>
        <v>0</v>
      </c>
      <c r="X553" s="153">
        <v>13</v>
      </c>
      <c r="Y553" s="470"/>
      <c r="Z553" s="144">
        <f t="shared" si="418"/>
        <v>13</v>
      </c>
      <c r="AA553" s="383"/>
      <c r="AB553" s="460">
        <v>-2</v>
      </c>
      <c r="AC553" s="460">
        <v>26</v>
      </c>
      <c r="AD553" s="460">
        <v>29</v>
      </c>
      <c r="AE553" s="460">
        <v>-26</v>
      </c>
      <c r="AF553" s="460">
        <v>-20</v>
      </c>
      <c r="AG553" s="460">
        <v>6</v>
      </c>
    </row>
    <row r="554" spans="2:33" s="448" customFormat="1" ht="15" customHeight="1" x14ac:dyDescent="0.3">
      <c r="B554" s="374">
        <v>44376</v>
      </c>
      <c r="C554" s="491"/>
      <c r="D554" s="491"/>
      <c r="E554" s="46"/>
      <c r="F554" s="46"/>
      <c r="G554" s="383"/>
      <c r="H554" s="157">
        <v>170</v>
      </c>
      <c r="I554" s="489">
        <v>27</v>
      </c>
      <c r="J554" s="153">
        <v>1491</v>
      </c>
      <c r="K554" s="154">
        <v>1.0067521944632005</v>
      </c>
      <c r="L554" s="153">
        <v>119</v>
      </c>
      <c r="M554" s="154">
        <v>1.1226415094339623</v>
      </c>
      <c r="N554" s="155">
        <v>1610</v>
      </c>
      <c r="O554" s="84"/>
      <c r="P554" s="84"/>
      <c r="Q554" s="153">
        <v>1809</v>
      </c>
      <c r="R554" s="110">
        <f t="shared" si="414"/>
        <v>2.2426050856253243</v>
      </c>
      <c r="S554" s="153">
        <v>408</v>
      </c>
      <c r="T554" s="110">
        <f t="shared" si="415"/>
        <v>3.4542232722976962</v>
      </c>
      <c r="U554" s="105">
        <f t="shared" si="416"/>
        <v>2217</v>
      </c>
      <c r="V554" s="153">
        <v>0</v>
      </c>
      <c r="W554" s="110">
        <f t="shared" si="417"/>
        <v>0</v>
      </c>
      <c r="X554" s="153">
        <v>27</v>
      </c>
      <c r="Y554" s="470"/>
      <c r="Z554" s="144">
        <f t="shared" si="418"/>
        <v>27</v>
      </c>
      <c r="AA554" s="383"/>
      <c r="AB554" s="460">
        <v>-1</v>
      </c>
      <c r="AC554" s="460">
        <v>25</v>
      </c>
      <c r="AD554" s="460">
        <v>28</v>
      </c>
      <c r="AE554" s="460">
        <v>-26</v>
      </c>
      <c r="AF554" s="460">
        <v>-23</v>
      </c>
      <c r="AG554" s="460">
        <v>6</v>
      </c>
    </row>
    <row r="555" spans="2:33" s="448" customFormat="1" ht="15" customHeight="1" x14ac:dyDescent="0.3">
      <c r="B555" s="374">
        <v>44377</v>
      </c>
      <c r="C555" s="491"/>
      <c r="D555" s="491"/>
      <c r="E555" s="46"/>
      <c r="F555" s="46"/>
      <c r="G555" s="383"/>
      <c r="H555" s="157">
        <v>238</v>
      </c>
      <c r="I555" s="489">
        <v>31</v>
      </c>
      <c r="J555" s="153">
        <v>1488</v>
      </c>
      <c r="K555" s="154">
        <v>1.0047265361242403</v>
      </c>
      <c r="L555" s="153">
        <v>124</v>
      </c>
      <c r="M555" s="154">
        <v>1.0689655172413792</v>
      </c>
      <c r="N555" s="155">
        <v>0</v>
      </c>
      <c r="O555" s="84"/>
      <c r="P555" s="84"/>
      <c r="Q555" s="153">
        <v>1797</v>
      </c>
      <c r="R555" s="110">
        <f t="shared" ref="R555" si="419">Q555/Q$68</f>
        <v>2.2277287666493688</v>
      </c>
      <c r="S555" s="153">
        <v>358</v>
      </c>
      <c r="T555" s="110">
        <f t="shared" ref="T555" si="420">S555/S$68</f>
        <v>3.0309115967710181</v>
      </c>
      <c r="U555" s="105">
        <f t="shared" ref="U555" si="421">Q555+S555</f>
        <v>2155</v>
      </c>
      <c r="V555" s="153">
        <v>0</v>
      </c>
      <c r="W555" s="110">
        <f t="shared" ref="W555" si="422">V555/$V$68</f>
        <v>0</v>
      </c>
      <c r="X555" s="153">
        <v>11</v>
      </c>
      <c r="Y555" s="470"/>
      <c r="Z555" s="144">
        <f t="shared" ref="Z555" si="423">V555+X555</f>
        <v>11</v>
      </c>
      <c r="AA555" s="383"/>
      <c r="AB555" s="460">
        <v>3</v>
      </c>
      <c r="AC555" s="460">
        <v>32</v>
      </c>
      <c r="AD555" s="460">
        <v>38</v>
      </c>
      <c r="AE555" s="460">
        <v>-20</v>
      </c>
      <c r="AF555" s="460">
        <v>-19</v>
      </c>
      <c r="AG555" s="460">
        <v>4</v>
      </c>
    </row>
    <row r="556" spans="2:33" s="448" customFormat="1" ht="15" customHeight="1" x14ac:dyDescent="0.3">
      <c r="B556" s="374">
        <v>44378</v>
      </c>
      <c r="C556" s="491"/>
      <c r="D556" s="491"/>
      <c r="E556" s="46"/>
      <c r="F556" s="46"/>
      <c r="G556" s="383"/>
      <c r="H556" s="157">
        <v>272</v>
      </c>
      <c r="I556" s="489">
        <v>25</v>
      </c>
      <c r="J556" s="153">
        <v>1474</v>
      </c>
      <c r="K556" s="154">
        <v>0.99661933739012842</v>
      </c>
      <c r="L556" s="153">
        <v>107</v>
      </c>
      <c r="M556" s="154">
        <v>1</v>
      </c>
      <c r="N556" s="155">
        <v>1581</v>
      </c>
      <c r="O556" s="84"/>
      <c r="P556" s="84"/>
      <c r="Q556" s="153">
        <v>336</v>
      </c>
      <c r="R556" s="110">
        <f t="shared" ref="R556:R561" si="424">Q556/Q$68</f>
        <v>0.41653693132676012</v>
      </c>
      <c r="S556" s="153">
        <v>74</v>
      </c>
      <c r="T556" s="110">
        <f t="shared" ref="T556:T561" si="425">S556/S$68</f>
        <v>0.62650127977948411</v>
      </c>
      <c r="U556" s="105">
        <f t="shared" ref="U556:U561" si="426">Q556+S556</f>
        <v>410</v>
      </c>
      <c r="V556" s="153">
        <v>0</v>
      </c>
      <c r="W556" s="110">
        <f t="shared" ref="W556:W561" si="427">V556/$V$68</f>
        <v>0</v>
      </c>
      <c r="X556" s="153">
        <v>21</v>
      </c>
      <c r="Y556" s="470"/>
      <c r="Z556" s="144">
        <f t="shared" ref="Z556:Z561" si="428">V556+X556</f>
        <v>21</v>
      </c>
      <c r="AA556" s="383"/>
      <c r="AB556" s="460">
        <v>5</v>
      </c>
      <c r="AC556" s="460">
        <v>35</v>
      </c>
      <c r="AD556" s="460">
        <v>47</v>
      </c>
      <c r="AE556" s="460">
        <v>-20</v>
      </c>
      <c r="AF556" s="460">
        <v>-20</v>
      </c>
      <c r="AG556" s="460">
        <v>6</v>
      </c>
    </row>
    <row r="557" spans="2:33" s="448" customFormat="1" ht="15" customHeight="1" x14ac:dyDescent="0.3">
      <c r="B557" s="374">
        <v>44379</v>
      </c>
      <c r="C557" s="491"/>
      <c r="D557" s="491"/>
      <c r="E557" s="46"/>
      <c r="F557" s="46"/>
      <c r="G557" s="383"/>
      <c r="H557" s="157">
        <v>323</v>
      </c>
      <c r="I557" s="489">
        <v>20</v>
      </c>
      <c r="J557" s="153">
        <v>1253</v>
      </c>
      <c r="K557" s="154">
        <v>0.84377104377104373</v>
      </c>
      <c r="L557" s="153">
        <v>47</v>
      </c>
      <c r="M557" s="154">
        <v>0.38524590163934425</v>
      </c>
      <c r="N557" s="155">
        <v>1300</v>
      </c>
      <c r="O557" s="84"/>
      <c r="P557" s="84"/>
      <c r="Q557" s="153">
        <v>363</v>
      </c>
      <c r="R557" s="110">
        <f t="shared" si="424"/>
        <v>0.45000864902266047</v>
      </c>
      <c r="S557" s="153">
        <v>32</v>
      </c>
      <c r="T557" s="110">
        <f t="shared" si="425"/>
        <v>0.2709194723370742</v>
      </c>
      <c r="U557" s="105">
        <f t="shared" si="426"/>
        <v>395</v>
      </c>
      <c r="V557" s="153">
        <v>0</v>
      </c>
      <c r="W557" s="110">
        <f t="shared" si="427"/>
        <v>0</v>
      </c>
      <c r="X557" s="153">
        <v>26</v>
      </c>
      <c r="Y557" s="470"/>
      <c r="Z557" s="144">
        <f t="shared" si="428"/>
        <v>26</v>
      </c>
      <c r="AA557" s="383"/>
      <c r="AB557" s="460">
        <v>-4</v>
      </c>
      <c r="AC557" s="460">
        <v>31</v>
      </c>
      <c r="AD557" s="460">
        <v>33</v>
      </c>
      <c r="AE557" s="460">
        <v>-24</v>
      </c>
      <c r="AF557" s="460">
        <v>-19</v>
      </c>
      <c r="AG557" s="460">
        <v>7</v>
      </c>
    </row>
    <row r="558" spans="2:33" s="448" customFormat="1" ht="15" customHeight="1" x14ac:dyDescent="0.3">
      <c r="B558" s="374">
        <v>44380</v>
      </c>
      <c r="C558" s="491"/>
      <c r="D558" s="491"/>
      <c r="E558" s="46"/>
      <c r="F558" s="46"/>
      <c r="G558" s="383"/>
      <c r="H558" s="157">
        <v>309</v>
      </c>
      <c r="I558" s="489">
        <v>23</v>
      </c>
      <c r="J558" s="153">
        <v>926</v>
      </c>
      <c r="K558" s="154">
        <v>1.0153508771929824</v>
      </c>
      <c r="L558" s="153">
        <v>66</v>
      </c>
      <c r="M558" s="154">
        <v>1.32</v>
      </c>
      <c r="N558" s="155">
        <v>992</v>
      </c>
      <c r="O558" s="84"/>
      <c r="P558" s="84"/>
      <c r="Q558" s="157">
        <v>0</v>
      </c>
      <c r="R558" s="115">
        <f t="shared" si="424"/>
        <v>0</v>
      </c>
      <c r="S558" s="157">
        <v>0</v>
      </c>
      <c r="T558" s="115">
        <f t="shared" si="425"/>
        <v>0</v>
      </c>
      <c r="U558" s="124">
        <f t="shared" si="426"/>
        <v>0</v>
      </c>
      <c r="V558" s="157">
        <v>0</v>
      </c>
      <c r="W558" s="115">
        <f t="shared" si="427"/>
        <v>0</v>
      </c>
      <c r="X558" s="157">
        <v>0</v>
      </c>
      <c r="Y558" s="470"/>
      <c r="Z558" s="144">
        <f t="shared" si="428"/>
        <v>0</v>
      </c>
      <c r="AA558" s="383"/>
      <c r="AB558" s="460">
        <v>-13</v>
      </c>
      <c r="AC558" s="460">
        <v>21</v>
      </c>
      <c r="AD558" s="460">
        <v>27</v>
      </c>
      <c r="AE558" s="460">
        <v>-22</v>
      </c>
      <c r="AF558" s="460">
        <v>-3</v>
      </c>
      <c r="AG558" s="460">
        <v>4</v>
      </c>
    </row>
    <row r="559" spans="2:33" s="448" customFormat="1" ht="15" customHeight="1" x14ac:dyDescent="0.3">
      <c r="B559" s="374">
        <v>44381</v>
      </c>
      <c r="C559" s="491"/>
      <c r="D559" s="491"/>
      <c r="E559" s="46"/>
      <c r="F559" s="46"/>
      <c r="G559" s="383"/>
      <c r="H559" s="157">
        <v>337</v>
      </c>
      <c r="I559" s="489">
        <v>25</v>
      </c>
      <c r="J559" s="153">
        <v>903</v>
      </c>
      <c r="K559" s="154">
        <v>1.0134680134680134</v>
      </c>
      <c r="L559" s="153">
        <v>47</v>
      </c>
      <c r="M559" s="154">
        <v>1.4242424242424243</v>
      </c>
      <c r="N559" s="155">
        <v>950</v>
      </c>
      <c r="O559" s="84"/>
      <c r="P559" s="84"/>
      <c r="Q559" s="157">
        <v>0</v>
      </c>
      <c r="R559" s="115">
        <f t="shared" si="424"/>
        <v>0</v>
      </c>
      <c r="S559" s="157">
        <v>0</v>
      </c>
      <c r="T559" s="115">
        <f t="shared" si="425"/>
        <v>0</v>
      </c>
      <c r="U559" s="124">
        <f t="shared" si="426"/>
        <v>0</v>
      </c>
      <c r="V559" s="157">
        <v>0</v>
      </c>
      <c r="W559" s="115">
        <f t="shared" si="427"/>
        <v>0</v>
      </c>
      <c r="X559" s="157">
        <v>0</v>
      </c>
      <c r="Y559" s="470"/>
      <c r="Z559" s="144">
        <f t="shared" si="428"/>
        <v>0</v>
      </c>
      <c r="AA559" s="383"/>
      <c r="AB559" s="460">
        <v>-14</v>
      </c>
      <c r="AC559" s="460">
        <v>12</v>
      </c>
      <c r="AD559" s="460">
        <v>26</v>
      </c>
      <c r="AE559" s="460">
        <v>-24</v>
      </c>
      <c r="AF559" s="460">
        <v>-1</v>
      </c>
      <c r="AG559" s="460">
        <v>3</v>
      </c>
    </row>
    <row r="560" spans="2:33" s="448" customFormat="1" ht="15" customHeight="1" x14ac:dyDescent="0.3">
      <c r="B560" s="374">
        <v>44382</v>
      </c>
      <c r="C560" s="491"/>
      <c r="D560" s="491"/>
      <c r="E560" s="46"/>
      <c r="F560" s="46"/>
      <c r="G560" s="383"/>
      <c r="H560" s="157">
        <v>288</v>
      </c>
      <c r="I560" s="489">
        <v>27</v>
      </c>
      <c r="J560" s="153">
        <v>1483</v>
      </c>
      <c r="K560" s="154">
        <v>1.0020270270270271</v>
      </c>
      <c r="L560" s="153">
        <v>109</v>
      </c>
      <c r="M560" s="154">
        <v>1.058252427184466</v>
      </c>
      <c r="N560" s="155">
        <v>1592</v>
      </c>
      <c r="O560" s="84"/>
      <c r="P560" s="84"/>
      <c r="Q560" s="153">
        <v>372</v>
      </c>
      <c r="R560" s="110">
        <f t="shared" si="424"/>
        <v>0.46116588825462723</v>
      </c>
      <c r="S560" s="153">
        <v>58</v>
      </c>
      <c r="T560" s="110">
        <f t="shared" si="425"/>
        <v>0.49104154361094704</v>
      </c>
      <c r="U560" s="105">
        <f t="shared" si="426"/>
        <v>430</v>
      </c>
      <c r="V560" s="153">
        <v>14</v>
      </c>
      <c r="W560" s="110">
        <f t="shared" si="427"/>
        <v>3.7625000000000002</v>
      </c>
      <c r="X560" s="153">
        <v>7</v>
      </c>
      <c r="Y560" s="470"/>
      <c r="Z560" s="144">
        <f t="shared" si="428"/>
        <v>21</v>
      </c>
      <c r="AA560" s="383"/>
      <c r="AB560" s="460">
        <v>1</v>
      </c>
      <c r="AC560" s="460">
        <v>34</v>
      </c>
      <c r="AD560" s="460">
        <v>30</v>
      </c>
      <c r="AE560" s="460">
        <v>-23</v>
      </c>
      <c r="AF560" s="460">
        <v>-20</v>
      </c>
      <c r="AG560" s="460">
        <v>7</v>
      </c>
    </row>
    <row r="561" spans="2:33" s="448" customFormat="1" ht="15" customHeight="1" x14ac:dyDescent="0.3">
      <c r="B561" s="374">
        <v>44383</v>
      </c>
      <c r="C561" s="491"/>
      <c r="D561" s="491"/>
      <c r="E561" s="46"/>
      <c r="F561" s="46"/>
      <c r="G561" s="383"/>
      <c r="H561" s="157">
        <v>220</v>
      </c>
      <c r="I561" s="489">
        <v>14</v>
      </c>
      <c r="J561" s="153">
        <v>1493</v>
      </c>
      <c r="K561" s="154">
        <v>1.0081026333558407</v>
      </c>
      <c r="L561" s="153">
        <v>125</v>
      </c>
      <c r="M561" s="154">
        <v>1.179245283018868</v>
      </c>
      <c r="N561" s="155">
        <v>1618</v>
      </c>
      <c r="O561" s="84"/>
      <c r="P561" s="84"/>
      <c r="Q561" s="153">
        <v>326</v>
      </c>
      <c r="R561" s="110">
        <f t="shared" si="424"/>
        <v>0.40413999884679702</v>
      </c>
      <c r="S561" s="153">
        <v>41</v>
      </c>
      <c r="T561" s="110">
        <f t="shared" si="425"/>
        <v>0.34711557393187636</v>
      </c>
      <c r="U561" s="105">
        <f t="shared" si="426"/>
        <v>367</v>
      </c>
      <c r="V561" s="153">
        <v>1</v>
      </c>
      <c r="W561" s="110">
        <f t="shared" si="427"/>
        <v>0.26874999999999999</v>
      </c>
      <c r="X561" s="153">
        <v>13</v>
      </c>
      <c r="Y561" s="470"/>
      <c r="Z561" s="144">
        <f t="shared" si="428"/>
        <v>14</v>
      </c>
      <c r="AA561" s="383"/>
      <c r="AB561" s="460">
        <v>3</v>
      </c>
      <c r="AC561" s="460">
        <v>34</v>
      </c>
      <c r="AD561" s="460">
        <v>34</v>
      </c>
      <c r="AE561" s="460">
        <v>-22</v>
      </c>
      <c r="AF561" s="460">
        <v>-20</v>
      </c>
      <c r="AG561" s="460">
        <v>7</v>
      </c>
    </row>
    <row r="562" spans="2:33" s="448" customFormat="1" ht="15" customHeight="1" x14ac:dyDescent="0.3">
      <c r="B562" s="374">
        <v>44384</v>
      </c>
      <c r="C562" s="492"/>
      <c r="D562" s="492"/>
      <c r="E562" s="46"/>
      <c r="F562" s="46"/>
      <c r="G562" s="383"/>
      <c r="H562" s="157">
        <v>254</v>
      </c>
      <c r="I562" s="489">
        <v>21</v>
      </c>
      <c r="J562" s="153">
        <v>1482</v>
      </c>
      <c r="K562" s="154">
        <v>1.00067521944632</v>
      </c>
      <c r="L562" s="153">
        <v>125</v>
      </c>
      <c r="M562" s="154">
        <v>1.0775862068965518</v>
      </c>
      <c r="N562" s="155">
        <v>1607</v>
      </c>
      <c r="O562" s="84"/>
      <c r="P562" s="84"/>
      <c r="Q562" s="153">
        <v>497</v>
      </c>
      <c r="R562" s="110">
        <f t="shared" ref="R562" si="429">Q562/Q$68</f>
        <v>0.61612754425416594</v>
      </c>
      <c r="S562" s="153">
        <v>67</v>
      </c>
      <c r="T562" s="110">
        <f t="shared" ref="T562" si="430">S562/S$68</f>
        <v>0.56723764520574915</v>
      </c>
      <c r="U562" s="105">
        <f t="shared" ref="U562" si="431">Q562+S562</f>
        <v>564</v>
      </c>
      <c r="V562" s="153">
        <v>0</v>
      </c>
      <c r="W562" s="110">
        <f t="shared" ref="W562" si="432">V562/$V$68</f>
        <v>0</v>
      </c>
      <c r="X562" s="153">
        <v>13</v>
      </c>
      <c r="Y562" s="470"/>
      <c r="Z562" s="144">
        <f t="shared" ref="Z562" si="433">V562+X562</f>
        <v>13</v>
      </c>
      <c r="AA562" s="383"/>
      <c r="AB562" s="460">
        <v>4</v>
      </c>
      <c r="AC562" s="460">
        <v>34</v>
      </c>
      <c r="AD562" s="460">
        <v>49</v>
      </c>
      <c r="AE562" s="460">
        <v>-20</v>
      </c>
      <c r="AF562" s="460">
        <v>-20</v>
      </c>
      <c r="AG562" s="460">
        <v>7</v>
      </c>
    </row>
    <row r="563" spans="2:33" s="448" customFormat="1" ht="15" customHeight="1" x14ac:dyDescent="0.3">
      <c r="B563" s="374">
        <v>44385</v>
      </c>
      <c r="C563" s="493"/>
      <c r="D563" s="493"/>
      <c r="E563" s="46"/>
      <c r="F563" s="46"/>
      <c r="G563" s="383"/>
      <c r="H563" s="157">
        <v>262</v>
      </c>
      <c r="I563" s="489">
        <v>29</v>
      </c>
      <c r="J563" s="153">
        <v>1496</v>
      </c>
      <c r="K563" s="154">
        <v>1.0114942528735633</v>
      </c>
      <c r="L563" s="153">
        <v>114</v>
      </c>
      <c r="M563" s="154">
        <v>1.0654205607476634</v>
      </c>
      <c r="N563" s="155">
        <v>1610</v>
      </c>
      <c r="O563" s="84"/>
      <c r="P563" s="84"/>
      <c r="Q563" s="153">
        <v>419</v>
      </c>
      <c r="R563" s="110">
        <f t="shared" ref="R563:R569" si="434">Q563/Q$68</f>
        <v>0.51943147091045383</v>
      </c>
      <c r="S563" s="153">
        <v>51</v>
      </c>
      <c r="T563" s="110">
        <f t="shared" ref="T563:T569" si="435">S563/S$68</f>
        <v>0.43177790903721203</v>
      </c>
      <c r="U563" s="105">
        <f t="shared" ref="U563:U569" si="436">Q563+S563</f>
        <v>470</v>
      </c>
      <c r="V563" s="153">
        <v>0</v>
      </c>
      <c r="W563" s="110">
        <f t="shared" ref="W563:W569" si="437">V563/$V$68</f>
        <v>0</v>
      </c>
      <c r="X563" s="153">
        <v>5</v>
      </c>
      <c r="Y563" s="470"/>
      <c r="Z563" s="144">
        <f t="shared" ref="Z563:Z569" si="438">V563+X563</f>
        <v>5</v>
      </c>
      <c r="AA563" s="383"/>
      <c r="AB563" s="460">
        <v>8</v>
      </c>
      <c r="AC563" s="460">
        <v>39</v>
      </c>
      <c r="AD563" s="460">
        <v>62</v>
      </c>
      <c r="AE563" s="460">
        <v>-20</v>
      </c>
      <c r="AF563" s="460">
        <v>-21</v>
      </c>
      <c r="AG563" s="460">
        <v>6</v>
      </c>
    </row>
    <row r="564" spans="2:33" s="448" customFormat="1" ht="15" customHeight="1" x14ac:dyDescent="0.3">
      <c r="B564" s="374">
        <v>44386</v>
      </c>
      <c r="C564" s="493"/>
      <c r="D564" s="493"/>
      <c r="E564" s="46"/>
      <c r="F564" s="46"/>
      <c r="G564" s="383"/>
      <c r="H564" s="157">
        <v>319</v>
      </c>
      <c r="I564" s="489">
        <v>23</v>
      </c>
      <c r="J564" s="153">
        <v>1488</v>
      </c>
      <c r="K564" s="154">
        <v>1.002020202020202</v>
      </c>
      <c r="L564" s="153">
        <v>118</v>
      </c>
      <c r="M564" s="154">
        <v>0.96721311475409832</v>
      </c>
      <c r="N564" s="155">
        <v>1606</v>
      </c>
      <c r="O564" s="84"/>
      <c r="P564" s="84"/>
      <c r="Q564" s="153">
        <v>283</v>
      </c>
      <c r="R564" s="110">
        <f t="shared" si="434"/>
        <v>0.3508331891829557</v>
      </c>
      <c r="S564" s="153">
        <v>30</v>
      </c>
      <c r="T564" s="110">
        <f t="shared" si="435"/>
        <v>0.2539870053160071</v>
      </c>
      <c r="U564" s="105">
        <f t="shared" si="436"/>
        <v>313</v>
      </c>
      <c r="V564" s="153">
        <v>0</v>
      </c>
      <c r="W564" s="110">
        <f t="shared" si="437"/>
        <v>0</v>
      </c>
      <c r="X564" s="153">
        <v>4</v>
      </c>
      <c r="Y564" s="470"/>
      <c r="Z564" s="144">
        <f t="shared" si="438"/>
        <v>4</v>
      </c>
      <c r="AA564" s="383"/>
      <c r="AB564" s="460">
        <v>-2</v>
      </c>
      <c r="AC564" s="460">
        <v>35</v>
      </c>
      <c r="AD564" s="460">
        <v>55</v>
      </c>
      <c r="AE564" s="460">
        <v>-21</v>
      </c>
      <c r="AF564" s="460">
        <v>-22</v>
      </c>
      <c r="AG564" s="460">
        <v>6</v>
      </c>
    </row>
    <row r="565" spans="2:33" s="448" customFormat="1" ht="15" customHeight="1" x14ac:dyDescent="0.3">
      <c r="B565" s="374">
        <v>44387</v>
      </c>
      <c r="C565" s="493"/>
      <c r="D565" s="493"/>
      <c r="E565" s="46"/>
      <c r="F565" s="46"/>
      <c r="G565" s="383"/>
      <c r="H565" s="157">
        <v>305</v>
      </c>
      <c r="I565" s="489">
        <v>19</v>
      </c>
      <c r="J565" s="153">
        <v>927</v>
      </c>
      <c r="K565" s="154">
        <v>1.0164473684210527</v>
      </c>
      <c r="L565" s="153">
        <v>72</v>
      </c>
      <c r="M565" s="154">
        <v>1.44</v>
      </c>
      <c r="N565" s="155">
        <v>999</v>
      </c>
      <c r="O565" s="84"/>
      <c r="P565" s="84"/>
      <c r="Q565" s="157">
        <v>0</v>
      </c>
      <c r="R565" s="115">
        <f t="shared" si="434"/>
        <v>0</v>
      </c>
      <c r="S565" s="157">
        <v>0</v>
      </c>
      <c r="T565" s="115">
        <f t="shared" si="435"/>
        <v>0</v>
      </c>
      <c r="U565" s="124">
        <f t="shared" si="436"/>
        <v>0</v>
      </c>
      <c r="V565" s="157">
        <v>0</v>
      </c>
      <c r="W565" s="115">
        <f t="shared" si="437"/>
        <v>0</v>
      </c>
      <c r="X565" s="157">
        <v>0</v>
      </c>
      <c r="Y565" s="470"/>
      <c r="Z565" s="144">
        <f t="shared" si="438"/>
        <v>0</v>
      </c>
      <c r="AA565" s="383"/>
      <c r="AB565" s="460">
        <v>-13</v>
      </c>
      <c r="AC565" s="460">
        <v>21</v>
      </c>
      <c r="AD565" s="460">
        <v>61</v>
      </c>
      <c r="AE565" s="460">
        <v>-17</v>
      </c>
      <c r="AF565" s="460">
        <v>-3</v>
      </c>
      <c r="AG565" s="460">
        <v>1</v>
      </c>
    </row>
    <row r="566" spans="2:33" s="448" customFormat="1" ht="15" customHeight="1" x14ac:dyDescent="0.3">
      <c r="B566" s="374">
        <v>44388</v>
      </c>
      <c r="C566" s="493"/>
      <c r="D566" s="493"/>
      <c r="E566" s="46"/>
      <c r="F566" s="46"/>
      <c r="G566" s="383"/>
      <c r="H566" s="157">
        <v>326</v>
      </c>
      <c r="I566" s="489">
        <v>22</v>
      </c>
      <c r="J566" s="153">
        <v>899</v>
      </c>
      <c r="K566" s="154">
        <v>1.0089786756453423</v>
      </c>
      <c r="L566" s="153">
        <v>43</v>
      </c>
      <c r="M566" s="154">
        <v>1.303030303030303</v>
      </c>
      <c r="N566" s="155">
        <v>942</v>
      </c>
      <c r="O566" s="84"/>
      <c r="P566" s="84"/>
      <c r="Q566" s="157">
        <v>0</v>
      </c>
      <c r="R566" s="115">
        <f t="shared" si="434"/>
        <v>0</v>
      </c>
      <c r="S566" s="157">
        <v>0</v>
      </c>
      <c r="T566" s="115">
        <f t="shared" si="435"/>
        <v>0</v>
      </c>
      <c r="U566" s="124">
        <f t="shared" si="436"/>
        <v>0</v>
      </c>
      <c r="V566" s="157">
        <v>0</v>
      </c>
      <c r="W566" s="115">
        <f t="shared" si="437"/>
        <v>0</v>
      </c>
      <c r="X566" s="157">
        <v>0</v>
      </c>
      <c r="Y566" s="470"/>
      <c r="Z566" s="144">
        <f t="shared" si="438"/>
        <v>0</v>
      </c>
      <c r="AA566" s="383"/>
      <c r="AB566" s="460">
        <v>-16</v>
      </c>
      <c r="AC566" s="460">
        <v>14</v>
      </c>
      <c r="AD566" s="460">
        <v>35</v>
      </c>
      <c r="AE566" s="460">
        <v>-23</v>
      </c>
      <c r="AF566" s="460">
        <v>0</v>
      </c>
      <c r="AG566" s="460">
        <v>1</v>
      </c>
    </row>
    <row r="567" spans="2:33" s="448" customFormat="1" ht="15" customHeight="1" x14ac:dyDescent="0.3">
      <c r="B567" s="374">
        <v>44389</v>
      </c>
      <c r="C567" s="493"/>
      <c r="D567" s="493"/>
      <c r="E567" s="46"/>
      <c r="F567" s="46"/>
      <c r="G567" s="383"/>
      <c r="H567" s="157">
        <v>279</v>
      </c>
      <c r="I567" s="489">
        <v>30</v>
      </c>
      <c r="J567" s="153">
        <v>1487</v>
      </c>
      <c r="K567" s="154">
        <v>1.0047297297297297</v>
      </c>
      <c r="L567" s="153">
        <v>108</v>
      </c>
      <c r="M567" s="154">
        <v>1.0485436893203883</v>
      </c>
      <c r="N567" s="155">
        <v>1595</v>
      </c>
      <c r="O567" s="84"/>
      <c r="P567" s="84"/>
      <c r="Q567" s="153">
        <v>457</v>
      </c>
      <c r="R567" s="110">
        <f t="shared" si="434"/>
        <v>0.56653981433431355</v>
      </c>
      <c r="S567" s="153">
        <v>53</v>
      </c>
      <c r="T567" s="110">
        <f t="shared" si="435"/>
        <v>0.44871037605827918</v>
      </c>
      <c r="U567" s="105">
        <f t="shared" si="436"/>
        <v>510</v>
      </c>
      <c r="V567" s="153">
        <v>5</v>
      </c>
      <c r="W567" s="110">
        <f t="shared" si="437"/>
        <v>1.34375</v>
      </c>
      <c r="X567" s="153">
        <v>4</v>
      </c>
      <c r="Y567" s="470"/>
      <c r="Z567" s="144">
        <f t="shared" si="438"/>
        <v>9</v>
      </c>
      <c r="AA567" s="383"/>
      <c r="AB567" s="460">
        <v>3</v>
      </c>
      <c r="AC567" s="460">
        <v>37</v>
      </c>
      <c r="AD567" s="460">
        <v>49</v>
      </c>
      <c r="AE567" s="460">
        <v>-23</v>
      </c>
      <c r="AF567" s="460">
        <v>-25</v>
      </c>
      <c r="AG567" s="460">
        <v>8</v>
      </c>
    </row>
    <row r="568" spans="2:33" s="448" customFormat="1" ht="15" customHeight="1" x14ac:dyDescent="0.3">
      <c r="B568" s="374">
        <v>44390</v>
      </c>
      <c r="C568" s="493"/>
      <c r="D568" s="493"/>
      <c r="E568" s="46"/>
      <c r="F568" s="46"/>
      <c r="G568" s="383"/>
      <c r="H568" s="157">
        <v>217</v>
      </c>
      <c r="I568" s="489">
        <v>19</v>
      </c>
      <c r="J568" s="153">
        <v>1490</v>
      </c>
      <c r="K568" s="154">
        <v>1.0060769750168805</v>
      </c>
      <c r="L568" s="153">
        <v>125</v>
      </c>
      <c r="M568" s="154">
        <v>1.179245283018868</v>
      </c>
      <c r="N568" s="155">
        <v>1615</v>
      </c>
      <c r="O568" s="84"/>
      <c r="P568" s="84"/>
      <c r="Q568" s="153">
        <v>492</v>
      </c>
      <c r="R568" s="110">
        <f t="shared" si="434"/>
        <v>0.60992907801418439</v>
      </c>
      <c r="S568" s="153">
        <v>36</v>
      </c>
      <c r="T568" s="110">
        <f t="shared" si="435"/>
        <v>0.30478440637920851</v>
      </c>
      <c r="U568" s="105">
        <f t="shared" si="436"/>
        <v>528</v>
      </c>
      <c r="V568" s="153">
        <v>0</v>
      </c>
      <c r="W568" s="110">
        <f t="shared" si="437"/>
        <v>0</v>
      </c>
      <c r="X568" s="153">
        <v>23</v>
      </c>
      <c r="Y568" s="470"/>
      <c r="Z568" s="144">
        <f t="shared" si="438"/>
        <v>23</v>
      </c>
      <c r="AA568" s="383"/>
      <c r="AB568" s="460">
        <v>5</v>
      </c>
      <c r="AC568" s="460">
        <v>36</v>
      </c>
      <c r="AD568" s="460">
        <v>57</v>
      </c>
      <c r="AE568" s="460">
        <v>-21</v>
      </c>
      <c r="AF568" s="460">
        <v>-24</v>
      </c>
      <c r="AG568" s="460">
        <v>7</v>
      </c>
    </row>
    <row r="569" spans="2:33" s="448" customFormat="1" ht="15" customHeight="1" x14ac:dyDescent="0.3">
      <c r="B569" s="374">
        <v>44391</v>
      </c>
      <c r="C569" s="493"/>
      <c r="D569" s="493"/>
      <c r="E569" s="46"/>
      <c r="F569" s="46"/>
      <c r="G569" s="383"/>
      <c r="H569" s="157">
        <v>257</v>
      </c>
      <c r="I569" s="489">
        <v>22</v>
      </c>
      <c r="J569" s="153">
        <v>1485</v>
      </c>
      <c r="K569" s="154">
        <v>1.0027008777852802</v>
      </c>
      <c r="L569" s="153">
        <v>110</v>
      </c>
      <c r="M569" s="154">
        <v>0.94827586206896552</v>
      </c>
      <c r="N569" s="155">
        <v>1595</v>
      </c>
      <c r="O569" s="84"/>
      <c r="P569" s="84"/>
      <c r="Q569" s="153">
        <v>509</v>
      </c>
      <c r="R569" s="110">
        <f t="shared" si="434"/>
        <v>0.6310038632301217</v>
      </c>
      <c r="S569" s="153">
        <v>57</v>
      </c>
      <c r="T569" s="110">
        <f t="shared" si="435"/>
        <v>0.48257531010041343</v>
      </c>
      <c r="U569" s="105">
        <f t="shared" si="436"/>
        <v>566</v>
      </c>
      <c r="V569" s="153">
        <v>5</v>
      </c>
      <c r="W569" s="110">
        <f t="shared" si="437"/>
        <v>1.34375</v>
      </c>
      <c r="X569" s="153">
        <v>14</v>
      </c>
      <c r="Y569" s="470"/>
      <c r="Z569" s="144">
        <f t="shared" si="438"/>
        <v>19</v>
      </c>
      <c r="AA569" s="383"/>
      <c r="AB569" s="460">
        <v>6</v>
      </c>
      <c r="AC569" s="460">
        <v>34</v>
      </c>
      <c r="AD569" s="460">
        <v>78</v>
      </c>
      <c r="AE569" s="460">
        <v>-19</v>
      </c>
      <c r="AF569" s="460">
        <v>-24</v>
      </c>
      <c r="AG569" s="460">
        <v>6</v>
      </c>
    </row>
    <row r="570" spans="2:33" s="448" customFormat="1" ht="15" customHeight="1" x14ac:dyDescent="0.3">
      <c r="B570" s="374">
        <v>44392</v>
      </c>
      <c r="C570" s="494"/>
      <c r="D570" s="494"/>
      <c r="E570" s="46"/>
      <c r="F570" s="46"/>
      <c r="G570" s="383"/>
      <c r="H570" s="157">
        <v>266</v>
      </c>
      <c r="I570" s="489">
        <v>18</v>
      </c>
      <c r="J570" s="153">
        <v>1477</v>
      </c>
      <c r="K570" s="154">
        <v>0.99864773495605141</v>
      </c>
      <c r="L570" s="153">
        <v>110</v>
      </c>
      <c r="M570" s="154">
        <v>1.02803738317757</v>
      </c>
      <c r="N570" s="155">
        <v>1587</v>
      </c>
      <c r="O570" s="84"/>
      <c r="P570" s="84"/>
      <c r="Q570" s="153">
        <v>541</v>
      </c>
      <c r="R570" s="110">
        <f t="shared" ref="R570:R576" si="439">Q570/Q$68</f>
        <v>0.67067404716600365</v>
      </c>
      <c r="S570" s="153">
        <v>40</v>
      </c>
      <c r="T570" s="110">
        <f t="shared" ref="T570:T576" si="440">S570/S$68</f>
        <v>0.33864934042134276</v>
      </c>
      <c r="U570" s="105">
        <f t="shared" ref="U570:U576" si="441">Q570+S570</f>
        <v>581</v>
      </c>
      <c r="V570" s="153">
        <v>0</v>
      </c>
      <c r="W570" s="110">
        <f t="shared" ref="W570:W576" si="442">V570/$V$68</f>
        <v>0</v>
      </c>
      <c r="X570" s="153">
        <v>4</v>
      </c>
      <c r="Y570" s="470"/>
      <c r="Z570" s="144">
        <f t="shared" ref="Z570:Z576" si="443">V570+X570</f>
        <v>4</v>
      </c>
      <c r="AA570" s="383"/>
      <c r="AB570" s="460">
        <v>8</v>
      </c>
      <c r="AC570" s="460">
        <v>36</v>
      </c>
      <c r="AD570" s="460">
        <v>88</v>
      </c>
      <c r="AE570" s="460">
        <v>-20</v>
      </c>
      <c r="AF570" s="460">
        <v>-24</v>
      </c>
      <c r="AG570" s="460">
        <v>6</v>
      </c>
    </row>
    <row r="571" spans="2:33" s="448" customFormat="1" ht="15" customHeight="1" x14ac:dyDescent="0.3">
      <c r="B571" s="374">
        <v>44393</v>
      </c>
      <c r="C571" s="494"/>
      <c r="D571" s="494"/>
      <c r="E571" s="46"/>
      <c r="F571" s="46"/>
      <c r="G571" s="383"/>
      <c r="H571" s="157">
        <v>330</v>
      </c>
      <c r="I571" s="489">
        <v>21</v>
      </c>
      <c r="J571" s="153">
        <v>1476</v>
      </c>
      <c r="K571" s="154">
        <v>0.9939393939393939</v>
      </c>
      <c r="L571" s="153">
        <v>108</v>
      </c>
      <c r="M571" s="154">
        <v>0.88524590163934425</v>
      </c>
      <c r="N571" s="155">
        <v>1584</v>
      </c>
      <c r="O571" s="84"/>
      <c r="P571" s="84"/>
      <c r="Q571" s="153">
        <v>419</v>
      </c>
      <c r="R571" s="110">
        <f t="shared" si="439"/>
        <v>0.51943147091045383</v>
      </c>
      <c r="S571" s="153">
        <v>71</v>
      </c>
      <c r="T571" s="110">
        <f t="shared" si="440"/>
        <v>0.60110257924788346</v>
      </c>
      <c r="U571" s="105">
        <f t="shared" si="441"/>
        <v>490</v>
      </c>
      <c r="V571" s="153">
        <v>0</v>
      </c>
      <c r="W571" s="110">
        <f t="shared" si="442"/>
        <v>0</v>
      </c>
      <c r="X571" s="153">
        <v>9</v>
      </c>
      <c r="Y571" s="470"/>
      <c r="Z571" s="144">
        <f t="shared" si="443"/>
        <v>9</v>
      </c>
      <c r="AA571" s="383"/>
      <c r="AB571" s="460">
        <v>-2</v>
      </c>
      <c r="AC571" s="460">
        <v>35</v>
      </c>
      <c r="AD571" s="460">
        <v>77</v>
      </c>
      <c r="AE571" s="460">
        <v>-20</v>
      </c>
      <c r="AF571" s="460">
        <v>-24</v>
      </c>
      <c r="AG571" s="460">
        <v>6</v>
      </c>
    </row>
    <row r="572" spans="2:33" s="448" customFormat="1" ht="15" customHeight="1" x14ac:dyDescent="0.3">
      <c r="B572" s="374">
        <v>44394</v>
      </c>
      <c r="C572" s="494"/>
      <c r="D572" s="494"/>
      <c r="E572" s="46"/>
      <c r="F572" s="46"/>
      <c r="G572" s="383"/>
      <c r="H572" s="157">
        <v>181</v>
      </c>
      <c r="I572" s="489">
        <v>23</v>
      </c>
      <c r="J572" s="153">
        <v>927</v>
      </c>
      <c r="K572" s="154">
        <v>1.0164473684210527</v>
      </c>
      <c r="L572" s="153">
        <v>76</v>
      </c>
      <c r="M572" s="154">
        <v>1.52</v>
      </c>
      <c r="N572" s="155">
        <v>1003</v>
      </c>
      <c r="O572" s="84"/>
      <c r="P572" s="84"/>
      <c r="Q572" s="157">
        <v>0</v>
      </c>
      <c r="R572" s="115">
        <f t="shared" si="439"/>
        <v>0</v>
      </c>
      <c r="S572" s="157">
        <v>0</v>
      </c>
      <c r="T572" s="115">
        <f t="shared" si="440"/>
        <v>0</v>
      </c>
      <c r="U572" s="124">
        <f t="shared" si="441"/>
        <v>0</v>
      </c>
      <c r="V572" s="157">
        <v>0</v>
      </c>
      <c r="W572" s="115">
        <f t="shared" si="442"/>
        <v>0</v>
      </c>
      <c r="X572" s="157">
        <v>0</v>
      </c>
      <c r="Y572" s="470"/>
      <c r="Z572" s="144">
        <f t="shared" si="443"/>
        <v>0</v>
      </c>
      <c r="AA572" s="383"/>
      <c r="AB572" s="460">
        <v>-13</v>
      </c>
      <c r="AC572" s="460">
        <v>21</v>
      </c>
      <c r="AD572" s="460">
        <v>74</v>
      </c>
      <c r="AE572" s="460">
        <v>-17</v>
      </c>
      <c r="AF572" s="460">
        <v>-4</v>
      </c>
      <c r="AG572" s="460">
        <v>0</v>
      </c>
    </row>
    <row r="573" spans="2:33" s="448" customFormat="1" ht="15" customHeight="1" x14ac:dyDescent="0.3">
      <c r="B573" s="374">
        <v>44395</v>
      </c>
      <c r="C573" s="494"/>
      <c r="D573" s="494"/>
      <c r="E573" s="46"/>
      <c r="F573" s="46"/>
      <c r="G573" s="383"/>
      <c r="H573" s="157">
        <v>160</v>
      </c>
      <c r="I573" s="489">
        <v>29</v>
      </c>
      <c r="J573" s="153">
        <v>903</v>
      </c>
      <c r="K573" s="154">
        <v>1.0134680134680134</v>
      </c>
      <c r="L573" s="153">
        <v>37</v>
      </c>
      <c r="M573" s="154">
        <v>1.1212121212121211</v>
      </c>
      <c r="N573" s="155">
        <v>940</v>
      </c>
      <c r="O573" s="84"/>
      <c r="P573" s="84"/>
      <c r="Q573" s="157">
        <v>0</v>
      </c>
      <c r="R573" s="115">
        <f t="shared" si="439"/>
        <v>0</v>
      </c>
      <c r="S573" s="157">
        <v>0</v>
      </c>
      <c r="T573" s="115">
        <f t="shared" si="440"/>
        <v>0</v>
      </c>
      <c r="U573" s="124">
        <f t="shared" si="441"/>
        <v>0</v>
      </c>
      <c r="V573" s="157">
        <v>0</v>
      </c>
      <c r="W573" s="115">
        <f t="shared" si="442"/>
        <v>0</v>
      </c>
      <c r="X573" s="157">
        <v>0</v>
      </c>
      <c r="Y573" s="470"/>
      <c r="Z573" s="144">
        <f t="shared" si="443"/>
        <v>0</v>
      </c>
      <c r="AA573" s="383"/>
      <c r="AB573" s="460">
        <v>-13</v>
      </c>
      <c r="AC573" s="460">
        <v>15</v>
      </c>
      <c r="AD573" s="460">
        <v>45</v>
      </c>
      <c r="AE573" s="460">
        <v>-21</v>
      </c>
      <c r="AF573" s="460">
        <v>0</v>
      </c>
      <c r="AG573" s="460">
        <v>0</v>
      </c>
    </row>
    <row r="574" spans="2:33" s="448" customFormat="1" ht="15" customHeight="1" x14ac:dyDescent="0.3">
      <c r="B574" s="374">
        <v>44396</v>
      </c>
      <c r="C574" s="494"/>
      <c r="D574" s="494"/>
      <c r="E574" s="46"/>
      <c r="F574" s="46"/>
      <c r="G574" s="383"/>
      <c r="H574" s="157">
        <v>306</v>
      </c>
      <c r="I574" s="489">
        <v>24</v>
      </c>
      <c r="J574" s="153">
        <v>1473</v>
      </c>
      <c r="K574" s="154">
        <v>0.99527027027027026</v>
      </c>
      <c r="L574" s="153">
        <v>95</v>
      </c>
      <c r="M574" s="154">
        <v>0.92233009708737868</v>
      </c>
      <c r="N574" s="155">
        <v>1568</v>
      </c>
      <c r="O574" s="84"/>
      <c r="P574" s="84"/>
      <c r="Q574" s="153">
        <v>860</v>
      </c>
      <c r="R574" s="110">
        <f t="shared" si="439"/>
        <v>1.0661361932768265</v>
      </c>
      <c r="S574" s="153">
        <v>81</v>
      </c>
      <c r="T574" s="110">
        <f t="shared" si="440"/>
        <v>0.68576491435321918</v>
      </c>
      <c r="U574" s="105">
        <f t="shared" si="441"/>
        <v>941</v>
      </c>
      <c r="V574" s="153">
        <v>1</v>
      </c>
      <c r="W574" s="110">
        <f t="shared" si="442"/>
        <v>0.26874999999999999</v>
      </c>
      <c r="X574" s="153">
        <v>7</v>
      </c>
      <c r="Y574" s="470"/>
      <c r="Z574" s="144">
        <f t="shared" si="443"/>
        <v>8</v>
      </c>
      <c r="AA574" s="383"/>
      <c r="AB574" s="460">
        <v>6</v>
      </c>
      <c r="AC574" s="460">
        <v>40</v>
      </c>
      <c r="AD574" s="460">
        <v>62</v>
      </c>
      <c r="AE574" s="460">
        <v>-20</v>
      </c>
      <c r="AF574" s="460">
        <v>-27</v>
      </c>
      <c r="AG574" s="460">
        <v>7</v>
      </c>
    </row>
    <row r="575" spans="2:33" s="448" customFormat="1" ht="15" customHeight="1" x14ac:dyDescent="0.3">
      <c r="B575" s="374">
        <v>44397</v>
      </c>
      <c r="C575" s="494"/>
      <c r="D575" s="494"/>
      <c r="E575" s="46"/>
      <c r="F575" s="46"/>
      <c r="G575" s="383"/>
      <c r="H575" s="157">
        <v>239</v>
      </c>
      <c r="I575" s="489">
        <v>30</v>
      </c>
      <c r="J575" s="153">
        <v>1478</v>
      </c>
      <c r="K575" s="154">
        <v>0.99797434166103982</v>
      </c>
      <c r="L575" s="153">
        <v>115</v>
      </c>
      <c r="M575" s="154">
        <v>1.0849056603773586</v>
      </c>
      <c r="N575" s="155">
        <v>1593</v>
      </c>
      <c r="O575" s="84"/>
      <c r="P575" s="84"/>
      <c r="Q575" s="153">
        <v>599</v>
      </c>
      <c r="R575" s="110">
        <f t="shared" si="439"/>
        <v>0.74257625554978957</v>
      </c>
      <c r="S575" s="153">
        <v>52</v>
      </c>
      <c r="T575" s="110">
        <f t="shared" si="440"/>
        <v>0.44024414254774563</v>
      </c>
      <c r="U575" s="105">
        <f t="shared" si="441"/>
        <v>651</v>
      </c>
      <c r="V575" s="153">
        <v>0</v>
      </c>
      <c r="W575" s="110">
        <f t="shared" si="442"/>
        <v>0</v>
      </c>
      <c r="X575" s="153">
        <v>9</v>
      </c>
      <c r="Y575" s="470"/>
      <c r="Z575" s="144">
        <f t="shared" si="443"/>
        <v>9</v>
      </c>
      <c r="AA575" s="383"/>
      <c r="AB575" s="460">
        <v>7</v>
      </c>
      <c r="AC575" s="460">
        <v>39</v>
      </c>
      <c r="AD575" s="460">
        <v>66</v>
      </c>
      <c r="AE575" s="460">
        <v>-20</v>
      </c>
      <c r="AF575" s="460">
        <v>-26</v>
      </c>
      <c r="AG575" s="460">
        <v>8</v>
      </c>
    </row>
    <row r="576" spans="2:33" s="448" customFormat="1" ht="15" customHeight="1" x14ac:dyDescent="0.3">
      <c r="B576" s="374">
        <v>44398</v>
      </c>
      <c r="C576" s="494"/>
      <c r="D576" s="494"/>
      <c r="E576" s="46"/>
      <c r="F576" s="46"/>
      <c r="G576" s="383"/>
      <c r="H576" s="157">
        <v>259</v>
      </c>
      <c r="I576" s="489">
        <v>22</v>
      </c>
      <c r="J576" s="153">
        <v>1442</v>
      </c>
      <c r="K576" s="154">
        <v>0.9736664415935179</v>
      </c>
      <c r="L576" s="153">
        <v>118</v>
      </c>
      <c r="M576" s="154">
        <v>1.0172413793103448</v>
      </c>
      <c r="N576" s="155">
        <v>1560</v>
      </c>
      <c r="O576" s="84"/>
      <c r="P576" s="84"/>
      <c r="Q576" s="153">
        <v>514</v>
      </c>
      <c r="R576" s="110">
        <f t="shared" si="439"/>
        <v>0.63720232947010325</v>
      </c>
      <c r="S576" s="153">
        <v>66</v>
      </c>
      <c r="T576" s="110">
        <f t="shared" si="440"/>
        <v>0.5587714116952156</v>
      </c>
      <c r="U576" s="105">
        <f t="shared" si="441"/>
        <v>580</v>
      </c>
      <c r="V576" s="153">
        <v>4</v>
      </c>
      <c r="W576" s="110">
        <f t="shared" si="442"/>
        <v>1.075</v>
      </c>
      <c r="X576" s="153">
        <v>5</v>
      </c>
      <c r="Y576" s="470"/>
      <c r="Z576" s="144">
        <f t="shared" si="443"/>
        <v>9</v>
      </c>
      <c r="AA576" s="383"/>
      <c r="AB576" s="460">
        <v>8</v>
      </c>
      <c r="AC576" s="460">
        <v>37</v>
      </c>
      <c r="AD576" s="460">
        <v>85</v>
      </c>
      <c r="AE576" s="460">
        <v>-18</v>
      </c>
      <c r="AF576" s="460">
        <v>-26</v>
      </c>
      <c r="AG576" s="460">
        <v>6</v>
      </c>
    </row>
    <row r="577" spans="2:34" s="448" customFormat="1" ht="15" customHeight="1" x14ac:dyDescent="0.3">
      <c r="B577" s="374">
        <v>44399</v>
      </c>
      <c r="C577" s="495"/>
      <c r="D577" s="495"/>
      <c r="E577" s="46"/>
      <c r="F577" s="46"/>
      <c r="G577" s="383"/>
      <c r="H577" s="157">
        <v>275</v>
      </c>
      <c r="I577" s="489">
        <v>22</v>
      </c>
      <c r="J577" s="153">
        <v>1459</v>
      </c>
      <c r="K577" s="154">
        <v>0.98647734956051381</v>
      </c>
      <c r="L577" s="153">
        <v>103</v>
      </c>
      <c r="M577" s="154">
        <v>0.96261682242990654</v>
      </c>
      <c r="N577" s="155">
        <v>1562</v>
      </c>
      <c r="O577" s="84"/>
      <c r="P577" s="84"/>
      <c r="Q577" s="153">
        <v>436</v>
      </c>
      <c r="R577" s="110">
        <f t="shared" ref="R577:R583" si="444">Q577/Q$68</f>
        <v>0.54050625612639103</v>
      </c>
      <c r="S577" s="153">
        <v>46</v>
      </c>
      <c r="T577" s="110">
        <f t="shared" ref="T577:T583" si="445">S577/S$68</f>
        <v>0.38944674148454417</v>
      </c>
      <c r="U577" s="105">
        <f t="shared" ref="U577:U583" si="446">Q577+S577</f>
        <v>482</v>
      </c>
      <c r="V577" s="153">
        <v>0</v>
      </c>
      <c r="W577" s="110">
        <f t="shared" ref="W577:W583" si="447">V577/$V$68</f>
        <v>0</v>
      </c>
      <c r="X577" s="153">
        <v>8</v>
      </c>
      <c r="Y577" s="470"/>
      <c r="Z577" s="144">
        <f t="shared" ref="Z577:Z583" si="448">V577+X577</f>
        <v>8</v>
      </c>
      <c r="AA577" s="383"/>
      <c r="AB577" s="460">
        <v>10</v>
      </c>
      <c r="AC577" s="460">
        <v>39</v>
      </c>
      <c r="AD577" s="460">
        <v>87</v>
      </c>
      <c r="AE577" s="460">
        <v>-20</v>
      </c>
      <c r="AF577" s="460">
        <v>-26</v>
      </c>
      <c r="AG577" s="460">
        <v>7</v>
      </c>
    </row>
    <row r="578" spans="2:34" s="448" customFormat="1" ht="15" customHeight="1" x14ac:dyDescent="0.3">
      <c r="B578" s="374">
        <v>44400</v>
      </c>
      <c r="C578" s="495"/>
      <c r="D578" s="495"/>
      <c r="E578" s="46"/>
      <c r="F578" s="46"/>
      <c r="G578" s="383"/>
      <c r="H578" s="157">
        <v>342</v>
      </c>
      <c r="I578" s="489">
        <v>9</v>
      </c>
      <c r="J578" s="153">
        <v>1460</v>
      </c>
      <c r="K578" s="154">
        <v>0.98316498316498313</v>
      </c>
      <c r="L578" s="153">
        <v>119</v>
      </c>
      <c r="M578" s="154">
        <v>0.97540983606557374</v>
      </c>
      <c r="N578" s="155">
        <v>1579</v>
      </c>
      <c r="O578" s="84"/>
      <c r="P578" s="84"/>
      <c r="Q578" s="153">
        <v>333</v>
      </c>
      <c r="R578" s="110">
        <f t="shared" si="444"/>
        <v>0.41281785158277118</v>
      </c>
      <c r="S578" s="153">
        <v>71</v>
      </c>
      <c r="T578" s="110">
        <f t="shared" si="445"/>
        <v>0.60110257924788346</v>
      </c>
      <c r="U578" s="105">
        <f t="shared" si="446"/>
        <v>404</v>
      </c>
      <c r="V578" s="153">
        <v>0</v>
      </c>
      <c r="W578" s="110">
        <f t="shared" si="447"/>
        <v>0</v>
      </c>
      <c r="X578" s="153">
        <v>5</v>
      </c>
      <c r="Y578" s="470"/>
      <c r="Z578" s="144">
        <f t="shared" si="448"/>
        <v>5</v>
      </c>
      <c r="AA578" s="383"/>
      <c r="AB578" s="460">
        <v>0</v>
      </c>
      <c r="AC578" s="460">
        <v>38</v>
      </c>
      <c r="AD578" s="460">
        <v>71</v>
      </c>
      <c r="AE578" s="460">
        <v>-20</v>
      </c>
      <c r="AF578" s="460">
        <v>-25</v>
      </c>
      <c r="AG578" s="460">
        <v>7</v>
      </c>
    </row>
    <row r="579" spans="2:34" s="448" customFormat="1" ht="15" customHeight="1" x14ac:dyDescent="0.3">
      <c r="B579" s="374">
        <v>44401</v>
      </c>
      <c r="C579" s="495"/>
      <c r="D579" s="495"/>
      <c r="E579" s="46"/>
      <c r="F579" s="46"/>
      <c r="G579" s="383"/>
      <c r="H579" s="157">
        <v>329</v>
      </c>
      <c r="I579" s="489">
        <v>26</v>
      </c>
      <c r="J579" s="153">
        <v>929</v>
      </c>
      <c r="K579" s="154">
        <v>1.0186403508771931</v>
      </c>
      <c r="L579" s="153">
        <v>70</v>
      </c>
      <c r="M579" s="154">
        <v>1.4</v>
      </c>
      <c r="N579" s="155">
        <v>999</v>
      </c>
      <c r="O579" s="84"/>
      <c r="P579" s="84"/>
      <c r="Q579" s="157">
        <v>0</v>
      </c>
      <c r="R579" s="115">
        <f t="shared" si="444"/>
        <v>0</v>
      </c>
      <c r="S579" s="157">
        <v>0</v>
      </c>
      <c r="T579" s="115">
        <f t="shared" si="445"/>
        <v>0</v>
      </c>
      <c r="U579" s="124">
        <f t="shared" si="446"/>
        <v>0</v>
      </c>
      <c r="V579" s="157">
        <v>0</v>
      </c>
      <c r="W579" s="115">
        <f t="shared" si="447"/>
        <v>0</v>
      </c>
      <c r="X579" s="157">
        <v>0</v>
      </c>
      <c r="Y579" s="470"/>
      <c r="Z579" s="144">
        <f t="shared" si="448"/>
        <v>0</v>
      </c>
      <c r="AA579" s="383"/>
      <c r="AB579" s="460">
        <v>-10</v>
      </c>
      <c r="AC579" s="460">
        <v>22</v>
      </c>
      <c r="AD579" s="460">
        <v>68</v>
      </c>
      <c r="AE579" s="460">
        <v>-13</v>
      </c>
      <c r="AF579" s="460">
        <v>-3</v>
      </c>
      <c r="AG579" s="460">
        <v>1</v>
      </c>
    </row>
    <row r="580" spans="2:34" s="448" customFormat="1" ht="15" customHeight="1" x14ac:dyDescent="0.3">
      <c r="B580" s="374">
        <v>44402</v>
      </c>
      <c r="C580" s="495"/>
      <c r="D580" s="495"/>
      <c r="E580" s="46"/>
      <c r="F580" s="46"/>
      <c r="G580" s="383"/>
      <c r="H580" s="157">
        <v>342</v>
      </c>
      <c r="I580" s="489">
        <v>17</v>
      </c>
      <c r="J580" s="153">
        <v>903</v>
      </c>
      <c r="K580" s="154">
        <v>1.0134680134680134</v>
      </c>
      <c r="L580" s="153">
        <v>47</v>
      </c>
      <c r="M580" s="154">
        <v>1.4242424242424243</v>
      </c>
      <c r="N580" s="155">
        <v>950</v>
      </c>
      <c r="O580" s="84"/>
      <c r="P580" s="84"/>
      <c r="Q580" s="157">
        <v>0</v>
      </c>
      <c r="R580" s="115">
        <f t="shared" si="444"/>
        <v>0</v>
      </c>
      <c r="S580" s="157">
        <v>0</v>
      </c>
      <c r="T580" s="115">
        <f t="shared" si="445"/>
        <v>0</v>
      </c>
      <c r="U580" s="124">
        <f t="shared" si="446"/>
        <v>0</v>
      </c>
      <c r="V580" s="157">
        <v>0</v>
      </c>
      <c r="W580" s="115">
        <f t="shared" si="447"/>
        <v>0</v>
      </c>
      <c r="X580" s="157">
        <v>0</v>
      </c>
      <c r="Y580" s="470"/>
      <c r="Z580" s="144">
        <f t="shared" si="448"/>
        <v>0</v>
      </c>
      <c r="AA580" s="383"/>
      <c r="AB580" s="460">
        <v>-13</v>
      </c>
      <c r="AC580" s="460">
        <v>15</v>
      </c>
      <c r="AD580" s="460">
        <v>33</v>
      </c>
      <c r="AE580" s="460">
        <v>-19</v>
      </c>
      <c r="AF580" s="460">
        <v>1</v>
      </c>
      <c r="AG580" s="460">
        <v>2</v>
      </c>
    </row>
    <row r="581" spans="2:34" s="448" customFormat="1" ht="15" customHeight="1" x14ac:dyDescent="0.3">
      <c r="B581" s="374">
        <v>44403</v>
      </c>
      <c r="C581" s="495"/>
      <c r="D581" s="495"/>
      <c r="E581" s="46"/>
      <c r="F581" s="46"/>
      <c r="G581" s="383"/>
      <c r="H581" s="157">
        <v>288</v>
      </c>
      <c r="I581" s="489">
        <v>25</v>
      </c>
      <c r="J581" s="153">
        <v>1462</v>
      </c>
      <c r="K581" s="154">
        <v>0.98783783783783785</v>
      </c>
      <c r="L581" s="153">
        <v>98</v>
      </c>
      <c r="M581" s="154">
        <v>0.95145631067961167</v>
      </c>
      <c r="N581" s="155">
        <v>1560</v>
      </c>
      <c r="O581" s="84"/>
      <c r="P581" s="84"/>
      <c r="Q581" s="153">
        <v>704</v>
      </c>
      <c r="R581" s="110">
        <f t="shared" si="444"/>
        <v>0.87274404658940208</v>
      </c>
      <c r="S581" s="153">
        <v>70</v>
      </c>
      <c r="T581" s="110">
        <f t="shared" si="445"/>
        <v>0.59263634573734991</v>
      </c>
      <c r="U581" s="105">
        <f t="shared" si="446"/>
        <v>774</v>
      </c>
      <c r="V581" s="153">
        <v>0</v>
      </c>
      <c r="W581" s="110">
        <f t="shared" si="447"/>
        <v>0</v>
      </c>
      <c r="X581" s="153">
        <v>22</v>
      </c>
      <c r="Y581" s="470"/>
      <c r="Z581" s="144">
        <f t="shared" si="448"/>
        <v>22</v>
      </c>
      <c r="AA581" s="383"/>
      <c r="AB581" s="383"/>
    </row>
    <row r="582" spans="2:34" s="448" customFormat="1" ht="15" customHeight="1" x14ac:dyDescent="0.3">
      <c r="B582" s="374">
        <v>44404</v>
      </c>
      <c r="C582" s="495"/>
      <c r="D582" s="495"/>
      <c r="E582" s="46"/>
      <c r="F582" s="46"/>
      <c r="G582" s="383"/>
      <c r="H582" s="157">
        <v>246</v>
      </c>
      <c r="I582" s="489">
        <v>19</v>
      </c>
      <c r="J582" s="153">
        <v>1477</v>
      </c>
      <c r="K582" s="154">
        <v>0.99729912221471984</v>
      </c>
      <c r="L582" s="153">
        <v>106</v>
      </c>
      <c r="M582" s="154">
        <v>1</v>
      </c>
      <c r="N582" s="155">
        <v>1583</v>
      </c>
      <c r="O582" s="84"/>
      <c r="P582" s="84"/>
      <c r="Q582" s="153">
        <v>805</v>
      </c>
      <c r="R582" s="110">
        <f t="shared" si="444"/>
        <v>0.99795306463702937</v>
      </c>
      <c r="S582" s="153">
        <v>134</v>
      </c>
      <c r="T582" s="110">
        <f t="shared" si="445"/>
        <v>1.1344752904114983</v>
      </c>
      <c r="U582" s="105">
        <f t="shared" si="446"/>
        <v>939</v>
      </c>
      <c r="V582" s="153">
        <v>4</v>
      </c>
      <c r="W582" s="110">
        <f t="shared" si="447"/>
        <v>1.075</v>
      </c>
      <c r="X582" s="153">
        <v>14</v>
      </c>
      <c r="Y582" s="470"/>
      <c r="Z582" s="144">
        <f t="shared" si="448"/>
        <v>18</v>
      </c>
      <c r="AA582" s="383"/>
      <c r="AB582" s="383"/>
    </row>
    <row r="583" spans="2:34" s="448" customFormat="1" ht="15" customHeight="1" x14ac:dyDescent="0.3">
      <c r="B583" s="374">
        <v>44405</v>
      </c>
      <c r="C583" s="495"/>
      <c r="D583" s="495"/>
      <c r="E583" s="46"/>
      <c r="F583" s="46"/>
      <c r="G583" s="383"/>
      <c r="H583" s="157">
        <v>264</v>
      </c>
      <c r="I583" s="489">
        <v>27</v>
      </c>
      <c r="J583" s="153">
        <v>1446</v>
      </c>
      <c r="K583" s="154">
        <v>0.97636731937879806</v>
      </c>
      <c r="L583" s="153">
        <v>112</v>
      </c>
      <c r="M583" s="154">
        <v>0.96551724137931039</v>
      </c>
      <c r="N583" s="155">
        <v>1558</v>
      </c>
      <c r="O583" s="84"/>
      <c r="P583" s="84"/>
      <c r="Q583" s="153">
        <v>984</v>
      </c>
      <c r="R583" s="110">
        <f t="shared" si="444"/>
        <v>1.2198581560283688</v>
      </c>
      <c r="S583" s="153">
        <v>96</v>
      </c>
      <c r="T583" s="110">
        <f t="shared" si="445"/>
        <v>0.81275841701122264</v>
      </c>
      <c r="U583" s="105">
        <f t="shared" si="446"/>
        <v>1080</v>
      </c>
      <c r="V583" s="153">
        <v>2</v>
      </c>
      <c r="W583" s="110">
        <f t="shared" si="447"/>
        <v>0.53749999999999998</v>
      </c>
      <c r="X583" s="153">
        <v>24</v>
      </c>
      <c r="Y583" s="470"/>
      <c r="Z583" s="144">
        <f t="shared" si="448"/>
        <v>26</v>
      </c>
      <c r="AA583" s="383"/>
      <c r="AB583" s="383"/>
    </row>
    <row r="584" spans="2:34" s="365" customFormat="1" ht="15" customHeight="1" x14ac:dyDescent="0.3">
      <c r="B584" s="447"/>
      <c r="C584" s="447"/>
      <c r="D584" s="447"/>
      <c r="E584" s="447"/>
      <c r="F584" s="447"/>
      <c r="G584" s="447"/>
      <c r="H584" s="447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84"/>
      <c r="T584" s="84"/>
      <c r="U584" s="84"/>
      <c r="V584" s="84"/>
      <c r="W584" s="31"/>
      <c r="X584" s="31"/>
      <c r="Y584" s="31"/>
      <c r="Z584" s="31"/>
      <c r="AA584" s="31"/>
    </row>
    <row r="585" spans="2:34" ht="15" customHeight="1" x14ac:dyDescent="0.3">
      <c r="B585" s="505" t="s">
        <v>325</v>
      </c>
      <c r="C585" s="505"/>
      <c r="D585" s="505"/>
      <c r="E585" s="505"/>
      <c r="F585" s="505"/>
      <c r="G585" s="505"/>
      <c r="H585" s="505"/>
      <c r="I585" s="84"/>
      <c r="J585" s="85" t="s">
        <v>35</v>
      </c>
      <c r="K585" s="85"/>
      <c r="L585" s="85"/>
      <c r="M585" s="85"/>
      <c r="N585" s="31"/>
      <c r="O585" s="31"/>
      <c r="P585" s="31"/>
      <c r="Q585" s="31"/>
      <c r="R585" s="31"/>
      <c r="S585" s="31"/>
      <c r="T585" s="31"/>
      <c r="U585" s="31"/>
      <c r="V585" s="130"/>
      <c r="W585" s="31"/>
      <c r="X585" s="31"/>
      <c r="Y585" s="31"/>
      <c r="Z585" s="31"/>
      <c r="AA585" s="31"/>
      <c r="AB585" s="31"/>
    </row>
    <row r="586" spans="2:34" ht="15" customHeight="1" x14ac:dyDescent="0.3">
      <c r="B586" s="505"/>
      <c r="C586" s="505"/>
      <c r="D586" s="505"/>
      <c r="E586" s="505"/>
      <c r="F586" s="505"/>
      <c r="G586" s="505"/>
      <c r="H586" s="505"/>
      <c r="I586" s="84"/>
      <c r="J586" s="134" t="s">
        <v>36</v>
      </c>
      <c r="K586" s="126"/>
      <c r="L586" s="126"/>
      <c r="M586" s="126"/>
      <c r="N586" s="126"/>
      <c r="O586" s="126"/>
      <c r="P586" s="131"/>
      <c r="Q586" s="131"/>
      <c r="R586" s="131"/>
      <c r="S586" s="131"/>
      <c r="T586" s="131"/>
      <c r="U586" s="131"/>
      <c r="V586" s="138"/>
      <c r="W586" s="131"/>
      <c r="X586" s="131"/>
      <c r="Y586" s="131"/>
      <c r="Z586" s="131"/>
      <c r="AA586" s="131"/>
      <c r="AB586" s="131"/>
    </row>
    <row r="587" spans="2:34" ht="15" customHeight="1" x14ac:dyDescent="0.3">
      <c r="B587" s="126"/>
      <c r="C587" s="126"/>
      <c r="D587" s="126"/>
      <c r="E587" s="126"/>
      <c r="F587" s="126"/>
      <c r="G587" s="126"/>
      <c r="H587" s="126"/>
      <c r="I587" s="84"/>
      <c r="J587" s="131" t="s">
        <v>281</v>
      </c>
      <c r="K587" s="131"/>
      <c r="L587" s="131"/>
      <c r="M587" s="126"/>
      <c r="N587" s="126"/>
      <c r="O587" s="126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</row>
    <row r="588" spans="2:34" ht="15" customHeight="1" x14ac:dyDescent="0.3">
      <c r="B588" s="127" t="s">
        <v>25</v>
      </c>
      <c r="C588" s="128"/>
      <c r="D588" s="128"/>
      <c r="E588" s="128"/>
      <c r="F588" s="128"/>
      <c r="G588" s="128"/>
      <c r="H588" s="128"/>
      <c r="I588" s="52"/>
      <c r="J588" s="134" t="s">
        <v>37</v>
      </c>
      <c r="K588" s="131"/>
      <c r="L588" s="132"/>
      <c r="M588" s="132"/>
      <c r="N588" s="132"/>
      <c r="O588" s="132"/>
      <c r="P588" s="132"/>
      <c r="Q588" s="132"/>
      <c r="R588" s="132"/>
      <c r="S588" s="132"/>
      <c r="T588" s="132"/>
      <c r="U588" s="132"/>
      <c r="V588" s="132"/>
      <c r="W588" s="132"/>
      <c r="X588" s="132"/>
      <c r="Y588" s="132"/>
      <c r="Z588" s="132"/>
      <c r="AA588" s="132"/>
      <c r="AB588" s="132"/>
    </row>
    <row r="589" spans="2:34" x14ac:dyDescent="0.3">
      <c r="B589" s="129" t="s">
        <v>169</v>
      </c>
      <c r="C589" s="128"/>
      <c r="D589" s="128"/>
      <c r="E589" s="128"/>
      <c r="F589" s="128"/>
      <c r="G589" s="128"/>
      <c r="H589" s="128"/>
      <c r="I589" s="52"/>
      <c r="J589" s="133" t="s">
        <v>323</v>
      </c>
      <c r="K589" s="132"/>
      <c r="L589" s="132"/>
      <c r="M589" s="132"/>
      <c r="N589" s="132"/>
      <c r="O589" s="132"/>
      <c r="P589" s="132"/>
      <c r="Q589" s="132"/>
      <c r="R589" s="132"/>
      <c r="S589" s="132"/>
      <c r="T589" s="132"/>
      <c r="U589" s="132"/>
      <c r="V589" s="132"/>
      <c r="W589" s="132"/>
      <c r="X589" s="132"/>
      <c r="Y589" s="132"/>
      <c r="Z589" s="132"/>
      <c r="AA589" s="132"/>
      <c r="AB589" s="132"/>
    </row>
    <row r="590" spans="2:34" x14ac:dyDescent="0.3">
      <c r="B590" s="129" t="s">
        <v>170</v>
      </c>
      <c r="C590" s="128"/>
      <c r="D590" s="128"/>
      <c r="E590" s="128"/>
      <c r="F590" s="128"/>
      <c r="G590" s="128"/>
      <c r="H590" s="128"/>
      <c r="I590" s="52"/>
      <c r="J590" s="134" t="s">
        <v>38</v>
      </c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</row>
    <row r="591" spans="2:34" ht="15" customHeight="1" x14ac:dyDescent="0.3">
      <c r="B591" s="129" t="s">
        <v>171</v>
      </c>
      <c r="C591" s="128"/>
      <c r="D591" s="128"/>
      <c r="E591" s="128"/>
      <c r="F591" s="128"/>
      <c r="G591" s="128"/>
      <c r="H591" s="128"/>
      <c r="I591" s="52"/>
      <c r="J591" s="497" t="s">
        <v>322</v>
      </c>
      <c r="K591" s="497"/>
      <c r="L591" s="497"/>
      <c r="M591" s="497"/>
      <c r="N591" s="497"/>
      <c r="O591" s="497"/>
      <c r="P591" s="497"/>
      <c r="Q591" s="497"/>
      <c r="R591" s="497"/>
      <c r="S591" s="497"/>
      <c r="T591" s="497"/>
      <c r="U591" s="497"/>
      <c r="V591" s="497"/>
      <c r="W591" s="497"/>
      <c r="X591" s="497"/>
      <c r="Y591" s="497"/>
      <c r="Z591" s="497"/>
      <c r="AA591" s="497"/>
      <c r="AB591" s="497"/>
      <c r="AC591" s="82"/>
      <c r="AD591" s="82"/>
      <c r="AE591" s="82"/>
      <c r="AF591" s="82"/>
      <c r="AG591" s="82"/>
      <c r="AH591" s="82"/>
    </row>
    <row r="592" spans="2:34" x14ac:dyDescent="0.3">
      <c r="B592" s="129" t="s">
        <v>172</v>
      </c>
      <c r="C592" s="128"/>
      <c r="D592" s="128"/>
      <c r="E592" s="128"/>
      <c r="F592" s="128"/>
      <c r="G592" s="128"/>
      <c r="H592" s="128"/>
      <c r="I592" s="52"/>
      <c r="J592" s="497"/>
      <c r="K592" s="497"/>
      <c r="L592" s="497"/>
      <c r="M592" s="497"/>
      <c r="N592" s="497"/>
      <c r="O592" s="497"/>
      <c r="P592" s="497"/>
      <c r="Q592" s="497"/>
      <c r="R592" s="497"/>
      <c r="S592" s="497"/>
      <c r="T592" s="497"/>
      <c r="U592" s="497"/>
      <c r="V592" s="497"/>
      <c r="W592" s="497"/>
      <c r="X592" s="497"/>
      <c r="Y592" s="497"/>
      <c r="Z592" s="497"/>
      <c r="AA592" s="497"/>
      <c r="AB592" s="497"/>
      <c r="AC592" s="82"/>
      <c r="AD592" s="82"/>
      <c r="AE592" s="82"/>
      <c r="AF592" s="82"/>
      <c r="AG592" s="82"/>
      <c r="AH592" s="82"/>
    </row>
    <row r="593" spans="2:28" x14ac:dyDescent="0.3">
      <c r="B593" s="129" t="s">
        <v>173</v>
      </c>
      <c r="C593" s="129"/>
      <c r="D593" s="129"/>
      <c r="E593" s="129"/>
      <c r="F593" s="129"/>
      <c r="G593" s="129"/>
      <c r="H593" s="129"/>
      <c r="I593" s="83"/>
      <c r="J593" s="497"/>
      <c r="K593" s="497"/>
      <c r="L593" s="497"/>
      <c r="M593" s="497"/>
      <c r="N593" s="497"/>
      <c r="O593" s="497"/>
      <c r="P593" s="497"/>
      <c r="Q593" s="497"/>
      <c r="R593" s="497"/>
      <c r="S593" s="497"/>
      <c r="T593" s="497"/>
      <c r="U593" s="497"/>
      <c r="V593" s="497"/>
      <c r="W593" s="497"/>
      <c r="X593" s="497"/>
      <c r="Y593" s="497"/>
      <c r="Z593" s="497"/>
      <c r="AA593" s="497"/>
      <c r="AB593" s="497"/>
    </row>
    <row r="594" spans="2:28" ht="15" customHeight="1" x14ac:dyDescent="0.3">
      <c r="B594" s="129" t="s">
        <v>174</v>
      </c>
      <c r="C594" s="31"/>
      <c r="D594" s="31"/>
      <c r="E594" s="31"/>
      <c r="F594" s="31"/>
      <c r="G594" s="31"/>
      <c r="H594" s="31"/>
      <c r="J594" s="134" t="s">
        <v>167</v>
      </c>
      <c r="K594" s="132"/>
      <c r="L594" s="132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</row>
    <row r="595" spans="2:28" ht="43.5" customHeight="1" x14ac:dyDescent="0.3">
      <c r="B595" s="31"/>
      <c r="C595" s="31"/>
      <c r="D595" s="31"/>
      <c r="E595" s="31"/>
      <c r="F595" s="31"/>
      <c r="G595" s="31"/>
      <c r="H595" s="31"/>
      <c r="J595" s="497" t="s">
        <v>321</v>
      </c>
      <c r="K595" s="497"/>
      <c r="L595" s="497"/>
      <c r="M595" s="497"/>
      <c r="N595" s="497"/>
      <c r="O595" s="497"/>
      <c r="P595" s="497"/>
      <c r="Q595" s="497"/>
      <c r="R595" s="497"/>
      <c r="S595" s="497"/>
      <c r="T595" s="497"/>
      <c r="U595" s="497"/>
      <c r="V595" s="497"/>
      <c r="W595" s="497"/>
      <c r="X595" s="497"/>
      <c r="Y595" s="497"/>
      <c r="Z595" s="497"/>
      <c r="AA595" s="497"/>
      <c r="AB595" s="135"/>
    </row>
    <row r="596" spans="2:28" ht="15" customHeight="1" x14ac:dyDescent="0.3">
      <c r="J596" s="54" t="s">
        <v>101</v>
      </c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</row>
    <row r="597" spans="2:28" x14ac:dyDescent="0.3">
      <c r="J597" s="163"/>
      <c r="K597" s="31"/>
      <c r="L597" s="133" t="s">
        <v>102</v>
      </c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</row>
    <row r="598" spans="2:28" x14ac:dyDescent="0.3">
      <c r="J598" s="136"/>
      <c r="K598" s="31"/>
      <c r="L598" s="133" t="s">
        <v>33</v>
      </c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</row>
    <row r="599" spans="2:28" x14ac:dyDescent="0.3">
      <c r="J599" s="137"/>
      <c r="K599" s="31"/>
      <c r="L599" s="133" t="s">
        <v>34</v>
      </c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91:AB593"/>
    <mergeCell ref="J595:AA595"/>
    <mergeCell ref="H4:O4"/>
    <mergeCell ref="C6:D6"/>
    <mergeCell ref="J6:O6"/>
    <mergeCell ref="B585:H58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L100:L583 J100:J583 X574:X578 V574:V578 V581:V583 X581:X583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83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3 S581:S583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97"/>
  <sheetViews>
    <sheetView showGridLines="0" topLeftCell="A2" zoomScale="90" zoomScaleNormal="90" workbookViewId="0">
      <selection activeCell="A8" sqref="A8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3320312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544" t="s">
        <v>288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</row>
    <row r="3" spans="1:30" ht="9.75" customHeight="1" x14ac:dyDescent="0.3">
      <c r="A3" s="365" t="s">
        <v>88</v>
      </c>
      <c r="B3" s="365"/>
      <c r="C3" s="365"/>
      <c r="D3" s="365"/>
    </row>
    <row r="4" spans="1:30" ht="19.95" customHeight="1" x14ac:dyDescent="0.3">
      <c r="A4" s="365"/>
      <c r="B4" s="546" t="s">
        <v>283</v>
      </c>
      <c r="C4" s="547"/>
      <c r="D4" s="547"/>
      <c r="E4" s="547"/>
      <c r="F4" s="547"/>
      <c r="G4" s="547"/>
      <c r="H4" s="547"/>
      <c r="I4" s="547"/>
      <c r="J4" s="547"/>
      <c r="K4" s="547"/>
      <c r="L4" s="547"/>
      <c r="M4" s="547"/>
      <c r="N4" s="547"/>
      <c r="O4" s="547"/>
      <c r="P4" s="547"/>
      <c r="Q4" s="547"/>
      <c r="R4" s="547"/>
      <c r="S4" s="547"/>
      <c r="T4" s="547"/>
      <c r="U4" s="547"/>
      <c r="V4" s="547"/>
      <c r="X4" s="140"/>
      <c r="Y4" s="546" t="s">
        <v>334</v>
      </c>
      <c r="Z4" s="547"/>
      <c r="AA4" s="547"/>
      <c r="AB4" s="547"/>
      <c r="AC4" s="547"/>
      <c r="AD4" s="547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548" t="s">
        <v>335</v>
      </c>
      <c r="E6" s="548"/>
      <c r="F6" s="548"/>
      <c r="G6" s="548"/>
      <c r="H6" s="548"/>
      <c r="I6" s="548"/>
      <c r="J6" s="548"/>
      <c r="K6" s="548"/>
      <c r="L6" s="548"/>
      <c r="M6" s="548"/>
      <c r="N6" s="548"/>
      <c r="O6" s="548"/>
      <c r="P6" s="548"/>
      <c r="Q6" s="548"/>
      <c r="R6" s="548"/>
      <c r="S6" s="548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  <c r="R7" s="548"/>
      <c r="S7" s="548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548"/>
      <c r="E8" s="548"/>
      <c r="F8" s="548"/>
      <c r="G8" s="548"/>
      <c r="H8" s="548"/>
      <c r="I8" s="548"/>
      <c r="J8" s="548"/>
      <c r="K8" s="548"/>
      <c r="L8" s="548"/>
      <c r="M8" s="548"/>
      <c r="N8" s="548"/>
      <c r="O8" s="548"/>
      <c r="P8" s="548"/>
      <c r="Q8" s="548"/>
      <c r="R8" s="548"/>
      <c r="S8" s="548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48"/>
      <c r="T9" s="462"/>
      <c r="U9" s="462"/>
      <c r="V9" s="462"/>
      <c r="W9" s="462"/>
      <c r="Y9" s="450">
        <v>43831</v>
      </c>
      <c r="Z9" s="449">
        <v>1.6440674537769453</v>
      </c>
      <c r="AA9" s="449">
        <v>-0.13632715753820565</v>
      </c>
      <c r="AB9" s="449">
        <v>-2.1963079543442205</v>
      </c>
      <c r="AC9" s="449">
        <v>5.6028929603568542</v>
      </c>
      <c r="AD9" s="449">
        <v>2.4910393018103951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0.24331791059555008</v>
      </c>
      <c r="AA10" s="449">
        <v>0.3594184023016358</v>
      </c>
      <c r="AB10" s="449">
        <v>-2.1963079543442205</v>
      </c>
      <c r="AC10" s="449">
        <v>4.3217971461416766</v>
      </c>
      <c r="AD10" s="449">
        <v>2.6058217884364416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-2.2161328939142328</v>
      </c>
      <c r="AA11" s="449">
        <v>0.2294387167397253</v>
      </c>
      <c r="AB11" s="449">
        <v>-2.1963079543442205</v>
      </c>
      <c r="AC11" s="449">
        <v>1.7727227688526455</v>
      </c>
      <c r="AD11" s="449">
        <v>2.9895047262176928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-1.947815969441568</v>
      </c>
      <c r="AA12" s="449">
        <v>-0.29082812202509889</v>
      </c>
      <c r="AB12" s="449">
        <v>-2.1963079543442205</v>
      </c>
      <c r="AC12" s="449">
        <v>3.1435787021242731</v>
      </c>
      <c r="AD12" s="449">
        <v>3.8709572521754518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0.85175597321215135</v>
      </c>
      <c r="AA13" s="449">
        <v>-0.52957631063135568</v>
      </c>
      <c r="AB13" s="449">
        <v>-2.1963079543442205</v>
      </c>
      <c r="AC13" s="449">
        <v>5.2479097605580165</v>
      </c>
      <c r="AD13" s="449">
        <v>3.5450383508478609</v>
      </c>
    </row>
    <row r="14" spans="1:30" x14ac:dyDescent="0.3">
      <c r="Y14" s="450" t="s">
        <v>178</v>
      </c>
      <c r="Z14" s="449">
        <v>0.12089926816346508</v>
      </c>
      <c r="AA14" s="449">
        <v>-0.27420840933086688</v>
      </c>
      <c r="AB14" s="449">
        <v>-2.1963079543442205</v>
      </c>
      <c r="AC14" s="449">
        <v>3.2406174850317768</v>
      </c>
      <c r="AD14" s="449">
        <v>3.739042316407025</v>
      </c>
    </row>
    <row r="15" spans="1:30" x14ac:dyDescent="0.3">
      <c r="Y15" s="450" t="s">
        <v>178</v>
      </c>
      <c r="Z15" s="449">
        <v>-0.73188859656800331</v>
      </c>
      <c r="AA15" s="449">
        <v>9.8292757818852189E-2</v>
      </c>
      <c r="AB15" s="449">
        <v>-2.1963079543442205</v>
      </c>
      <c r="AC15" s="449">
        <v>3.7671819421629209</v>
      </c>
      <c r="AD15" s="449">
        <v>4.0231252843478433</v>
      </c>
    </row>
    <row r="16" spans="1:30" x14ac:dyDescent="0.3">
      <c r="Y16" s="450" t="s">
        <v>178</v>
      </c>
      <c r="Z16" s="449">
        <v>-2.71698664668516E-2</v>
      </c>
      <c r="AA16" s="449">
        <v>0.51841511079700398</v>
      </c>
      <c r="AB16" s="449">
        <v>-2.1963079543442205</v>
      </c>
      <c r="AC16" s="449">
        <v>3.3214606510637168</v>
      </c>
      <c r="AD16" s="449">
        <v>4.3486771642507263</v>
      </c>
    </row>
    <row r="17" spans="25:30" x14ac:dyDescent="0.3">
      <c r="Y17" s="450" t="s">
        <v>178</v>
      </c>
      <c r="Z17" s="449">
        <v>2.0308932196989709</v>
      </c>
      <c r="AA17" s="449">
        <v>0.6386959164706788</v>
      </c>
      <c r="AB17" s="449">
        <v>-2.1963079543442205</v>
      </c>
      <c r="AC17" s="449">
        <v>5.679824905055824</v>
      </c>
      <c r="AD17" s="449">
        <v>4.5540193115494407</v>
      </c>
    </row>
    <row r="18" spans="25:30" x14ac:dyDescent="0.3">
      <c r="Y18" s="450" t="s">
        <v>178</v>
      </c>
      <c r="Z18" s="449">
        <v>0.39137527613380096</v>
      </c>
      <c r="AA18" s="449">
        <v>0.76811182680224022</v>
      </c>
      <c r="AB18" s="449">
        <v>-2.1963079543442205</v>
      </c>
      <c r="AC18" s="449">
        <v>3.7613035444383769</v>
      </c>
      <c r="AD18" s="449">
        <v>4.9234421346553869</v>
      </c>
    </row>
    <row r="19" spans="25:30" x14ac:dyDescent="0.3">
      <c r="Y19" s="450" t="s">
        <v>178</v>
      </c>
      <c r="Z19" s="449">
        <v>0.99304050140549438</v>
      </c>
      <c r="AA19" s="449">
        <v>0.88311452419615055</v>
      </c>
      <c r="AB19" s="449">
        <v>-2.1963079543442205</v>
      </c>
      <c r="AC19" s="449">
        <v>5.4224418614444545</v>
      </c>
      <c r="AD19" s="449">
        <v>5.051433186412134</v>
      </c>
    </row>
    <row r="20" spans="25:30" x14ac:dyDescent="0.3">
      <c r="Y20" s="450" t="s">
        <v>178</v>
      </c>
      <c r="Z20" s="449">
        <v>1.6937216129278749</v>
      </c>
      <c r="AA20" s="449">
        <v>0.96080669361300186</v>
      </c>
      <c r="AB20" s="449">
        <v>-2.1963079543442205</v>
      </c>
      <c r="AC20" s="449">
        <v>6.6853047916490169</v>
      </c>
      <c r="AD20" s="449">
        <v>4.8873927074727845</v>
      </c>
    </row>
    <row r="21" spans="25:30" x14ac:dyDescent="0.3">
      <c r="Y21" s="450" t="s">
        <v>178</v>
      </c>
      <c r="Z21" s="449">
        <v>1.0268106404843957</v>
      </c>
      <c r="AA21" s="449">
        <v>0.78259397789248353</v>
      </c>
      <c r="AB21" s="449">
        <v>-2.1963079543442205</v>
      </c>
      <c r="AC21" s="449">
        <v>5.8265772467733967</v>
      </c>
      <c r="AD21" s="449">
        <v>4.8143968057582338</v>
      </c>
    </row>
    <row r="22" spans="25:30" x14ac:dyDescent="0.3">
      <c r="Y22" s="450" t="s">
        <v>178</v>
      </c>
      <c r="Z22" s="449">
        <v>7.3130285189369149E-2</v>
      </c>
      <c r="AA22" s="449">
        <v>0.65353900421224387</v>
      </c>
      <c r="AB22" s="449">
        <v>-2.1963079543442205</v>
      </c>
      <c r="AC22" s="449">
        <v>4.6631193044601531</v>
      </c>
      <c r="AD22" s="449">
        <v>4.8373407099995944</v>
      </c>
    </row>
    <row r="23" spans="25:30" x14ac:dyDescent="0.3">
      <c r="Y23" s="450" t="s">
        <v>178</v>
      </c>
      <c r="Z23" s="449">
        <v>0.51667531945110778</v>
      </c>
      <c r="AA23" s="449">
        <v>0.37318731418279338</v>
      </c>
      <c r="AB23" s="449">
        <v>-2.1963079543442205</v>
      </c>
      <c r="AC23" s="449">
        <v>2.1731772984882696</v>
      </c>
      <c r="AD23" s="449">
        <v>4.7143690198304</v>
      </c>
    </row>
    <row r="24" spans="25:30" x14ac:dyDescent="0.3">
      <c r="Y24" s="450" t="s">
        <v>178</v>
      </c>
      <c r="Z24" s="449">
        <v>0.78340420965534174</v>
      </c>
      <c r="AA24" s="449">
        <v>0.26650683927546892</v>
      </c>
      <c r="AB24" s="449">
        <v>-2.1963079543442205</v>
      </c>
      <c r="AC24" s="449">
        <v>5.1688535930539672</v>
      </c>
      <c r="AD24" s="449">
        <v>4.6746456501962541</v>
      </c>
    </row>
    <row r="25" spans="25:30" x14ac:dyDescent="0.3">
      <c r="Y25" s="450" t="s">
        <v>178</v>
      </c>
      <c r="Z25" s="449">
        <v>-0.51200953962787676</v>
      </c>
      <c r="AA25" s="449">
        <v>0.5909029364852042</v>
      </c>
      <c r="AB25" s="449">
        <v>-2.1963079543442205</v>
      </c>
      <c r="AC25" s="449">
        <v>3.921910874127903</v>
      </c>
      <c r="AD25" s="449">
        <v>4.6855615196049012</v>
      </c>
    </row>
    <row r="26" spans="25:30" x14ac:dyDescent="0.3">
      <c r="Y26" s="450" t="s">
        <v>178</v>
      </c>
      <c r="Z26" s="449">
        <v>-0.96942132880065934</v>
      </c>
      <c r="AA26" s="449">
        <v>0.68517520399355536</v>
      </c>
      <c r="AB26" s="449">
        <v>-2.1963079543442205</v>
      </c>
      <c r="AC26" s="449">
        <v>4.5616400302600937</v>
      </c>
      <c r="AD26" s="449">
        <v>4.908463847286602</v>
      </c>
    </row>
    <row r="27" spans="25:30" x14ac:dyDescent="0.3">
      <c r="Y27" s="450" t="s">
        <v>178</v>
      </c>
      <c r="Z27" s="449">
        <v>0.94695828857660413</v>
      </c>
      <c r="AA27" s="449">
        <v>0.65355473562498145</v>
      </c>
      <c r="AB27" s="449">
        <v>-2.1963079543442205</v>
      </c>
      <c r="AC27" s="449">
        <v>6.4072412042099955</v>
      </c>
      <c r="AD27" s="449">
        <v>5.4478626194758011</v>
      </c>
    </row>
    <row r="28" spans="25:30" x14ac:dyDescent="0.3">
      <c r="Y28" s="450" t="s">
        <v>178</v>
      </c>
      <c r="Z28" s="449">
        <v>3.2975833209525431</v>
      </c>
      <c r="AA28" s="449">
        <v>0.87552779008753323</v>
      </c>
      <c r="AB28" s="449">
        <v>-2.1963079543442205</v>
      </c>
      <c r="AC28" s="449">
        <v>5.9029883326339245</v>
      </c>
      <c r="AD28" s="449">
        <v>5.7087241195206548</v>
      </c>
    </row>
    <row r="29" spans="25:30" x14ac:dyDescent="0.3">
      <c r="Y29" s="450" t="s">
        <v>178</v>
      </c>
      <c r="Z29" s="449">
        <v>0.73303615774782682</v>
      </c>
      <c r="AA29" s="449">
        <v>1.3312571420980732</v>
      </c>
      <c r="AB29" s="449">
        <v>-2.1963079543442205</v>
      </c>
      <c r="AC29" s="449">
        <v>6.2234355982320579</v>
      </c>
      <c r="AD29" s="449">
        <v>5.8793703532284303</v>
      </c>
    </row>
    <row r="30" spans="25:30" x14ac:dyDescent="0.3">
      <c r="Y30" s="450" t="s">
        <v>178</v>
      </c>
      <c r="Z30" s="449">
        <v>0.29533204087109088</v>
      </c>
      <c r="AA30" s="449">
        <v>1.8886599532632802</v>
      </c>
      <c r="AB30" s="449">
        <v>-2.1963079543442205</v>
      </c>
      <c r="AC30" s="449">
        <v>5.9489687038126675</v>
      </c>
      <c r="AD30" s="449">
        <v>5.901900023594024</v>
      </c>
    </row>
    <row r="31" spans="25:30" x14ac:dyDescent="0.3">
      <c r="Y31" s="450" t="s">
        <v>178</v>
      </c>
      <c r="Z31" s="449">
        <v>2.3372155908932042</v>
      </c>
      <c r="AA31" s="449">
        <v>2.2451126343218606</v>
      </c>
      <c r="AB31" s="449">
        <v>-2.1963079543442205</v>
      </c>
      <c r="AC31" s="449">
        <v>6.9948840933679435</v>
      </c>
      <c r="AD31" s="449">
        <v>5.6105414671029417</v>
      </c>
    </row>
    <row r="32" spans="25:30" x14ac:dyDescent="0.3">
      <c r="Y32" s="450" t="s">
        <v>178</v>
      </c>
      <c r="Z32" s="449">
        <v>2.6780959244459037</v>
      </c>
      <c r="AA32" s="449">
        <v>2.0012210166312285</v>
      </c>
      <c r="AB32" s="449">
        <v>-2.1963079543442205</v>
      </c>
      <c r="AC32" s="449">
        <v>5.1164345100823283</v>
      </c>
      <c r="AD32" s="449">
        <v>5.0576182652141357</v>
      </c>
    </row>
    <row r="33" spans="1:30" x14ac:dyDescent="0.3">
      <c r="Y33" s="450" t="s">
        <v>178</v>
      </c>
      <c r="Z33" s="449">
        <v>2.9323983493557888</v>
      </c>
      <c r="AA33" s="449">
        <v>1.8830052875876275</v>
      </c>
      <c r="AB33" s="449">
        <v>-2.1963079543442205</v>
      </c>
      <c r="AC33" s="449">
        <v>4.7193477228192506</v>
      </c>
      <c r="AD33" s="449">
        <v>4.7453769345404799</v>
      </c>
    </row>
    <row r="34" spans="1:30" x14ac:dyDescent="0.3">
      <c r="Y34" s="450" t="s">
        <v>178</v>
      </c>
      <c r="Z34" s="449">
        <v>3.4421270559866652</v>
      </c>
      <c r="AA34" s="449">
        <v>1.9678276747639636</v>
      </c>
      <c r="AB34" s="449">
        <v>-2.1963079543442205</v>
      </c>
      <c r="AC34" s="449">
        <v>4.3677313087724201</v>
      </c>
      <c r="AD34" s="449">
        <v>4.5346308385612746</v>
      </c>
    </row>
    <row r="35" spans="1:30" x14ac:dyDescent="0.3">
      <c r="D35" s="99" t="s">
        <v>287</v>
      </c>
      <c r="Y35" s="450" t="s">
        <v>178</v>
      </c>
      <c r="Z35" s="449">
        <v>1.5903419971181225</v>
      </c>
      <c r="AA35" s="449">
        <v>1.9142435065211889</v>
      </c>
      <c r="AB35" s="449">
        <v>-2.1963079543442205</v>
      </c>
      <c r="AC35" s="449">
        <v>2.0325259194122793</v>
      </c>
      <c r="AD35" s="449">
        <v>4.3214708180530339</v>
      </c>
    </row>
    <row r="36" spans="1:30" x14ac:dyDescent="0.3">
      <c r="Y36" s="450" t="s">
        <v>178</v>
      </c>
      <c r="Z36" s="449">
        <v>-9.4473945557383088E-2</v>
      </c>
      <c r="AA36" s="449">
        <v>1.6267338213005187</v>
      </c>
      <c r="AB36" s="449">
        <v>-2.1963079543442205</v>
      </c>
      <c r="AC36" s="449">
        <v>4.0377462835164692</v>
      </c>
      <c r="AD36" s="449">
        <v>3.9523778609691607</v>
      </c>
    </row>
    <row r="37" spans="1:30" x14ac:dyDescent="0.3">
      <c r="C37" s="545" t="s">
        <v>251</v>
      </c>
      <c r="D37" s="545"/>
      <c r="E37" s="545"/>
      <c r="F37" s="545"/>
      <c r="G37" s="545"/>
      <c r="H37" s="545"/>
      <c r="I37" s="545"/>
      <c r="J37" s="545"/>
      <c r="K37" s="545"/>
      <c r="L37" s="545"/>
      <c r="M37" s="545"/>
      <c r="N37" s="545"/>
      <c r="O37" s="545"/>
      <c r="P37" s="545"/>
      <c r="Q37" s="545"/>
      <c r="Y37" s="450" t="s">
        <v>178</v>
      </c>
      <c r="Z37" s="449">
        <v>0.8890887511054435</v>
      </c>
      <c r="AA37" s="449">
        <v>1.342003620193656</v>
      </c>
      <c r="AB37" s="449">
        <v>-2.1963079543442205</v>
      </c>
      <c r="AC37" s="449">
        <v>4.4737460319582283</v>
      </c>
      <c r="AD37" s="449">
        <v>3.6386272304887717</v>
      </c>
    </row>
    <row r="38" spans="1:30" x14ac:dyDescent="0.3">
      <c r="C38" s="365"/>
      <c r="D38" s="365"/>
      <c r="Y38" s="450" t="s">
        <v>178</v>
      </c>
      <c r="Z38" s="449">
        <v>1.9621264131937817</v>
      </c>
      <c r="AA38" s="449">
        <v>0.56833322851836876</v>
      </c>
      <c r="AB38" s="449">
        <v>-2.1963079543442205</v>
      </c>
      <c r="AC38" s="449">
        <v>5.5027639498102587</v>
      </c>
      <c r="AD38" s="449">
        <v>3.0660685764133677</v>
      </c>
    </row>
    <row r="39" spans="1:30" ht="15.75" customHeight="1" thickBot="1" x14ac:dyDescent="0.35">
      <c r="A39" s="365"/>
      <c r="C39" s="538" t="s">
        <v>103</v>
      </c>
      <c r="D39" s="514" t="s">
        <v>278</v>
      </c>
      <c r="E39" s="514"/>
      <c r="F39" s="514"/>
      <c r="G39" s="541"/>
      <c r="H39" s="542" t="s">
        <v>4</v>
      </c>
      <c r="I39" s="501"/>
      <c r="J39" s="501"/>
      <c r="K39" s="501"/>
      <c r="L39" s="501"/>
      <c r="M39" s="502"/>
      <c r="N39" s="542" t="s">
        <v>17</v>
      </c>
      <c r="O39" s="501"/>
      <c r="P39" s="501"/>
      <c r="Q39" s="501"/>
      <c r="Y39" s="450" t="s">
        <v>178</v>
      </c>
      <c r="Z39" s="449">
        <v>0.66552812790121396</v>
      </c>
      <c r="AA39" s="449">
        <v>0.15835191267396917</v>
      </c>
      <c r="AB39" s="449">
        <v>-2.1963079543442205</v>
      </c>
      <c r="AC39" s="449">
        <v>2.5327838104952178</v>
      </c>
      <c r="AD39" s="449">
        <v>2.782513176714756</v>
      </c>
    </row>
    <row r="40" spans="1:30" ht="15" thickBot="1" x14ac:dyDescent="0.35">
      <c r="A40" s="365"/>
      <c r="C40" s="539"/>
      <c r="D40" s="543" t="s">
        <v>6</v>
      </c>
      <c r="E40" s="543"/>
      <c r="F40" s="76" t="s">
        <v>14</v>
      </c>
      <c r="G40" s="527" t="s">
        <v>29</v>
      </c>
      <c r="H40" s="529" t="s">
        <v>203</v>
      </c>
      <c r="I40" s="530"/>
      <c r="J40" s="530"/>
      <c r="K40" s="530" t="s">
        <v>204</v>
      </c>
      <c r="L40" s="530"/>
      <c r="M40" s="531"/>
      <c r="N40" s="529" t="s">
        <v>18</v>
      </c>
      <c r="O40" s="530"/>
      <c r="P40" s="530"/>
      <c r="Q40" s="530"/>
      <c r="Y40" s="450">
        <v>43862</v>
      </c>
      <c r="Z40" s="449">
        <v>0.93928694160774717</v>
      </c>
      <c r="AA40" s="449">
        <v>-0.29502162966671369</v>
      </c>
      <c r="AB40" s="449">
        <v>-2.1963079543442205</v>
      </c>
      <c r="AC40" s="449">
        <v>2.5230933094565273</v>
      </c>
      <c r="AD40" s="449">
        <v>1.9622563644625635</v>
      </c>
    </row>
    <row r="41" spans="1:30" ht="16.2" thickBot="1" x14ac:dyDescent="0.35">
      <c r="A41" s="365"/>
      <c r="C41" s="540"/>
      <c r="D41" s="414" t="s">
        <v>6</v>
      </c>
      <c r="E41" s="414" t="s">
        <v>12</v>
      </c>
      <c r="F41" s="414" t="s">
        <v>13</v>
      </c>
      <c r="G41" s="528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-1.9735656857403456</v>
      </c>
      <c r="AA41" s="449">
        <v>-0.98612109349173571</v>
      </c>
      <c r="AB41" s="449">
        <v>-2.1963079543442205</v>
      </c>
      <c r="AC41" s="449">
        <v>0.35982073024459282</v>
      </c>
      <c r="AD41" s="449">
        <v>0.93754576574854853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-1.2795272137926741</v>
      </c>
      <c r="AA42" s="449">
        <v>-1.5513544840171285</v>
      </c>
      <c r="AB42" s="449">
        <v>-2.1963079543442205</v>
      </c>
      <c r="AC42" s="449">
        <v>4.7638121521998755E-2</v>
      </c>
      <c r="AD42" s="449">
        <v>-0.19759823283107128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-3.2680887419421625</v>
      </c>
      <c r="AA43" s="449">
        <v>-1.9006023456124648</v>
      </c>
      <c r="AB43" s="449">
        <v>-2.1963079543442205</v>
      </c>
      <c r="AC43" s="449">
        <v>-1.7040514022488793</v>
      </c>
      <c r="AD43" s="449">
        <v>-0.99840415089691503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-3.9486074956697106</v>
      </c>
      <c r="AA44" s="449">
        <v>-2.4689084442901823</v>
      </c>
      <c r="AB44" s="449">
        <v>-2.1963079543442205</v>
      </c>
      <c r="AC44" s="449">
        <v>-2.6992281590398761</v>
      </c>
      <c r="AD44" s="449">
        <v>-1.9881203110442454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-1.9945073204839687</v>
      </c>
      <c r="AA45" s="449">
        <v>-2.5559460855193485</v>
      </c>
      <c r="AB45" s="449">
        <v>-2.1963079543442205</v>
      </c>
      <c r="AC45" s="449">
        <v>-2.4432440402470803</v>
      </c>
      <c r="AD45" s="449">
        <v>-2.5341294850679099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-1.7792069032661399</v>
      </c>
      <c r="AA46" s="449">
        <v>-2.3949072691682725</v>
      </c>
      <c r="AB46" s="449">
        <v>-2.1963079543442205</v>
      </c>
      <c r="AC46" s="449">
        <v>-3.0728576159656882</v>
      </c>
      <c r="AD46" s="449">
        <v>-2.4537009487111812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-3.0388557491362733</v>
      </c>
      <c r="AA47" s="449">
        <v>-2.2605903786292676</v>
      </c>
      <c r="AB47" s="449">
        <v>-2.1963079543442205</v>
      </c>
      <c r="AC47" s="449">
        <v>-4.4049198115747856</v>
      </c>
      <c r="AD47" s="449">
        <v>-1.9900964561362022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-2.5828291743445124</v>
      </c>
      <c r="AA48" s="449">
        <v>-1.309351349902069</v>
      </c>
      <c r="AB48" s="449">
        <v>-2.1963079543442205</v>
      </c>
      <c r="AC48" s="449">
        <v>-3.4622434879210573</v>
      </c>
      <c r="AD48" s="449">
        <v>-1.7154745390145811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-0.15225549933513971</v>
      </c>
      <c r="AA49" s="449">
        <v>-0.56323838943896098</v>
      </c>
      <c r="AB49" s="449">
        <v>-2.1963079543442205</v>
      </c>
      <c r="AC49" s="449">
        <v>0.6106378760190978</v>
      </c>
      <c r="AD49" s="449">
        <v>-1.148905678489202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-2.3278705081691289</v>
      </c>
      <c r="AA50" s="449">
        <v>-0.46789303662641479</v>
      </c>
      <c r="AB50" s="449">
        <v>-2.1963079543442205</v>
      </c>
      <c r="AC50" s="449">
        <v>1.5411800457759739</v>
      </c>
      <c r="AD50" s="449">
        <v>-1.3029882448916286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2.7100657054206803</v>
      </c>
      <c r="AA51" s="449">
        <v>-0.11460544324314011</v>
      </c>
      <c r="AB51" s="449">
        <v>-2.1963079543442205</v>
      </c>
      <c r="AC51" s="449">
        <v>-0.77687473918852845</v>
      </c>
      <c r="AD51" s="449">
        <v>-1.2011215144059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3.2282834027577874</v>
      </c>
      <c r="AA52" s="449">
        <v>0.42279346996067496</v>
      </c>
      <c r="AB52" s="449">
        <v>-2.1963079543442205</v>
      </c>
      <c r="AC52" s="449">
        <v>1.5227379834305736</v>
      </c>
      <c r="AD52" s="449">
        <v>-0.29498873268088183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-1.1117894335783178</v>
      </c>
      <c r="AA53" s="449">
        <v>1.2117547793115127</v>
      </c>
      <c r="AB53" s="449">
        <v>-2.1963079543442205</v>
      </c>
      <c r="AC53" s="449">
        <v>-4.1514355807826746</v>
      </c>
      <c r="AD53" s="449">
        <v>0.13188634202008132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-0.56584259545334947</v>
      </c>
      <c r="AA54" s="449">
        <v>1.6265785347614607</v>
      </c>
      <c r="AB54" s="449">
        <v>-2.1963079543442205</v>
      </c>
      <c r="AC54" s="449">
        <v>-3.6918526981746851</v>
      </c>
      <c r="AD54" s="449">
        <v>4.1842794252450029E-2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1.1789632180821934</v>
      </c>
      <c r="AA55" s="449">
        <v>1.2116257627280014</v>
      </c>
      <c r="AB55" s="449">
        <v>-2.1963079543442205</v>
      </c>
      <c r="AC55" s="449">
        <v>2.88068598415407</v>
      </c>
      <c r="AD55" s="449">
        <v>9.9052730612480586E-2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5.3704736661207253</v>
      </c>
      <c r="AA56" s="449">
        <v>0.82993481121886692</v>
      </c>
      <c r="AB56" s="449">
        <v>-2.1963079543442205</v>
      </c>
      <c r="AC56" s="449">
        <v>3.5987633989258399</v>
      </c>
      <c r="AD56" s="449">
        <v>9.5431432318000428E-2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0.57589577998050623</v>
      </c>
      <c r="AA57" s="449">
        <v>0.80235169759918057</v>
      </c>
      <c r="AB57" s="449">
        <v>-2.1963079543442205</v>
      </c>
      <c r="AC57" s="449">
        <v>0.9108752114025549</v>
      </c>
      <c r="AD57" s="449">
        <v>0.96661976146796336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-0.19460369881353468</v>
      </c>
      <c r="AA58" s="449">
        <v>0.60289239922112503</v>
      </c>
      <c r="AB58" s="449">
        <v>-2.1963079543442205</v>
      </c>
      <c r="AC58" s="449">
        <v>-0.37640518466831452</v>
      </c>
      <c r="AD58" s="449">
        <v>1.4414080417197803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0.55644674219384638</v>
      </c>
      <c r="AA59" s="449">
        <v>-0.39638139169015524</v>
      </c>
      <c r="AB59" s="449">
        <v>-2.1963079543442205</v>
      </c>
      <c r="AC59" s="449">
        <v>1.4973888953692125</v>
      </c>
      <c r="AD59" s="449">
        <v>0.45773334207808397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-1.3048712289161233</v>
      </c>
      <c r="AA60" s="449">
        <v>-1.3014547984559428</v>
      </c>
      <c r="AB60" s="449">
        <v>-2.1963079543442205</v>
      </c>
      <c r="AC60" s="449">
        <v>1.9468827232670662</v>
      </c>
      <c r="AD60" s="449">
        <v>-0.37871374632873206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-1.9620576840997375</v>
      </c>
      <c r="AA61" s="449">
        <v>-1.4852457684379152</v>
      </c>
      <c r="AB61" s="449">
        <v>-2.1963079543442205</v>
      </c>
      <c r="AC61" s="449">
        <v>-0.3683347364119669</v>
      </c>
      <c r="AD61" s="449">
        <v>-0.72871213644599619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-5.815953318296768</v>
      </c>
      <c r="AA62" s="449">
        <v>-1.320080309733157</v>
      </c>
      <c r="AB62" s="449">
        <v>-2.1963079543442205</v>
      </c>
      <c r="AC62" s="449">
        <v>-4.0050369133378041</v>
      </c>
      <c r="AD62" s="449">
        <v>-0.62487928966942063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-0.96504018123978863</v>
      </c>
      <c r="AA63" s="449">
        <v>-1.5694780002995135</v>
      </c>
      <c r="AB63" s="449">
        <v>-2.1963079543442205</v>
      </c>
      <c r="AC63" s="449">
        <v>-2.2563662199218726</v>
      </c>
      <c r="AD63" s="449">
        <v>-1.0107721549498783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-0.71064100989330181</v>
      </c>
      <c r="AA64" s="449">
        <v>-2.0752767003561816</v>
      </c>
      <c r="AB64" s="449">
        <v>-2.1963079543442205</v>
      </c>
      <c r="AC64" s="449">
        <v>-1.5391135194182937</v>
      </c>
      <c r="AD64" s="449">
        <v>-1.646091020789886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0.9615545121197735</v>
      </c>
      <c r="AA65" s="449">
        <v>-1.66222103885317</v>
      </c>
      <c r="AB65" s="449">
        <v>-2.1963079543442205</v>
      </c>
      <c r="AC65" s="449">
        <v>0.35042474276771429</v>
      </c>
      <c r="AD65" s="449">
        <v>-1.4844820905510201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-1.1893370917706492</v>
      </c>
      <c r="AA66" s="449">
        <v>-9.7249088869487216E-2</v>
      </c>
      <c r="AB66" s="449">
        <v>-2.1963079543442205</v>
      </c>
      <c r="AC66" s="449">
        <v>-1.2038611615939914</v>
      </c>
      <c r="AD66" s="449">
        <v>-0.51320687663877806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-4.8454621293128</v>
      </c>
      <c r="AA67" s="449">
        <v>1.0489706901685414</v>
      </c>
      <c r="AB67" s="449">
        <v>-2.1963079543442205</v>
      </c>
      <c r="AC67" s="449">
        <v>-2.5003493376129882</v>
      </c>
      <c r="AD67" s="449">
        <v>-0.14551362487113856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0.92933194642134453</v>
      </c>
      <c r="AA68" s="449">
        <v>1.3740916817068387</v>
      </c>
      <c r="AB68" s="449">
        <v>-2.1963079543442205</v>
      </c>
      <c r="AC68" s="449">
        <v>0.76292777526009559</v>
      </c>
      <c r="AD68" s="449">
        <v>-7.2924636950736907E-2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5.1388503315890111</v>
      </c>
      <c r="AA69" s="449">
        <v>1.8061038410964423</v>
      </c>
      <c r="AB69" s="449">
        <v>-2.1963079543442205</v>
      </c>
      <c r="AC69" s="449">
        <v>2.7938895840478892</v>
      </c>
      <c r="AD69" s="449">
        <v>-5.295002177181881E-2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7.0584982720264113</v>
      </c>
      <c r="AA70" s="449">
        <v>2.1883533442355878</v>
      </c>
      <c r="AB70" s="449">
        <v>-2.1963079543442205</v>
      </c>
      <c r="AC70" s="449">
        <v>0.31748654245160424</v>
      </c>
      <c r="AD70" s="449">
        <v>0.10518934438268193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1.5652059308747799</v>
      </c>
      <c r="AA71" s="449">
        <v>2.9884846656101125</v>
      </c>
      <c r="AB71" s="449">
        <v>-2.1963079543442205</v>
      </c>
      <c r="AC71" s="449">
        <v>-1.0309906039754821</v>
      </c>
      <c r="AD71" s="449">
        <v>0.41099318258627349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3.9856396278469983</v>
      </c>
      <c r="AA72" s="449">
        <v>3.5254860703153774</v>
      </c>
      <c r="AB72" s="449">
        <v>-2.1963079543442205</v>
      </c>
      <c r="AC72" s="449">
        <v>0.49024704902014093</v>
      </c>
      <c r="AD72" s="449">
        <v>0.65016469154098744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1.4864094302033692</v>
      </c>
      <c r="AA73" s="449">
        <v>2.948081061358939</v>
      </c>
      <c r="AB73" s="449">
        <v>-2.1963079543442205</v>
      </c>
      <c r="AC73" s="449">
        <v>-9.6885598512486126E-2</v>
      </c>
      <c r="AD73" s="449">
        <v>0.40833558897599936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0.75545712030887358</v>
      </c>
      <c r="AA74" s="449">
        <v>2.2186603658996056</v>
      </c>
      <c r="AB74" s="449">
        <v>-2.1963079543442205</v>
      </c>
      <c r="AC74" s="449">
        <v>-0.35972247018784742</v>
      </c>
      <c r="AD74" s="449">
        <v>0.3801929789381262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4.6883417793582005</v>
      </c>
      <c r="AA75" s="449">
        <v>2.592475526461715</v>
      </c>
      <c r="AB75" s="449">
        <v>-2.1963079543442205</v>
      </c>
      <c r="AC75" s="449">
        <v>2.4371283379430935</v>
      </c>
      <c r="AD75" s="449">
        <v>0.55544053683009664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1.0970152688939405</v>
      </c>
      <c r="AA76" s="449">
        <v>2.4945956379542751</v>
      </c>
      <c r="AB76" s="449">
        <v>-2.1963079543442205</v>
      </c>
      <c r="AC76" s="449">
        <v>1.1010858660929728</v>
      </c>
      <c r="AD76" s="449">
        <v>0.99352275040051752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1.9525534038110777</v>
      </c>
      <c r="AA77" s="449">
        <v>2.8202385784701751</v>
      </c>
      <c r="AB77" s="449">
        <v>-2.1963079543442205</v>
      </c>
      <c r="AC77" s="449">
        <v>0.12048827218649194</v>
      </c>
      <c r="AD77" s="449">
        <v>1.4791269527764561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4.1819120548095432</v>
      </c>
      <c r="AA78" s="449">
        <v>2.3252700844154632</v>
      </c>
      <c r="AB78" s="449">
        <v>-2.1963079543442205</v>
      </c>
      <c r="AC78" s="449">
        <v>0.19574230126831083</v>
      </c>
      <c r="AD78" s="449">
        <v>1.1388175523697543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3.3004804082949191</v>
      </c>
      <c r="AA79" s="449">
        <v>1.8882853627260379</v>
      </c>
      <c r="AB79" s="449">
        <v>-2.1963079543442205</v>
      </c>
      <c r="AC79" s="449">
        <v>3.5568225440130874</v>
      </c>
      <c r="AD79" s="449">
        <v>0.73936564512548841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3.7659100138146728</v>
      </c>
      <c r="AA80" s="449">
        <v>1.4964674698717282</v>
      </c>
      <c r="AB80" s="449">
        <v>-2.1963079543442205</v>
      </c>
      <c r="AC80" s="449">
        <v>3.3023438181190841</v>
      </c>
      <c r="AD80" s="449">
        <v>0.31321352030204253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-2.7093223380741125</v>
      </c>
      <c r="AA81" s="449">
        <v>0.84780277011248195</v>
      </c>
      <c r="AB81" s="449">
        <v>-2.1963079543442205</v>
      </c>
      <c r="AC81" s="449">
        <v>-2.7418882730347605</v>
      </c>
      <c r="AD81" s="449">
        <v>-0.39370387987153371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1.6294487275322254</v>
      </c>
      <c r="AA82" s="449">
        <v>-0.39476345418891062</v>
      </c>
      <c r="AB82" s="449">
        <v>-2.1963079543442205</v>
      </c>
      <c r="AC82" s="449">
        <v>-0.35903501276676764</v>
      </c>
      <c r="AD82" s="449">
        <v>-1.3001475578629871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-1.6457099810862275</v>
      </c>
      <c r="AA83" s="449">
        <v>-2.5675767735542414</v>
      </c>
      <c r="AB83" s="449">
        <v>-2.1963079543442205</v>
      </c>
      <c r="AC83" s="449">
        <v>-1.8819790076711485</v>
      </c>
      <c r="AD83" s="449">
        <v>-3.8172654724267057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-2.5880994945036462</v>
      </c>
      <c r="AA84" s="449">
        <v>-4.8261952972433919</v>
      </c>
      <c r="AB84" s="449">
        <v>-2.1963079543442205</v>
      </c>
      <c r="AC84" s="449">
        <v>-4.8279335290285417</v>
      </c>
      <c r="AD84" s="449">
        <v>-6.4476050056746725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-4.5160515153002052</v>
      </c>
      <c r="AA85" s="449">
        <v>-6.7307575815746121</v>
      </c>
      <c r="AB85" s="449">
        <v>-2.1963079543442205</v>
      </c>
      <c r="AC85" s="449">
        <v>-6.149363444671863</v>
      </c>
      <c r="AD85" s="449">
        <v>-8.5699658051296712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-11.909212827262396</v>
      </c>
      <c r="AA86" s="449">
        <v>-9.7644076974278597</v>
      </c>
      <c r="AB86" s="449">
        <v>-2.1963079543442205</v>
      </c>
      <c r="AC86" s="449">
        <v>-14.063002857932943</v>
      </c>
      <c r="AD86" s="449">
        <v>-11.326780541488208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-12.044419652009383</v>
      </c>
      <c r="AA87" s="449">
        <v>-11.882207238071297</v>
      </c>
      <c r="AB87" s="449">
        <v>-2.1963079543442205</v>
      </c>
      <c r="AC87" s="449">
        <v>-15.110032914616681</v>
      </c>
      <c r="AD87" s="449">
        <v>-13.838717485111244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-16.041258328392654</v>
      </c>
      <c r="AA88" s="449">
        <v>-14.159612693177639</v>
      </c>
      <c r="AB88" s="449">
        <v>-2.1963079543442205</v>
      </c>
      <c r="AC88" s="449">
        <v>-17.598413869219755</v>
      </c>
      <c r="AD88" s="449">
        <v>-16.103074739494577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-19.606102083440511</v>
      </c>
      <c r="AA89" s="449">
        <v>-15.833253099166399</v>
      </c>
      <c r="AB89" s="449">
        <v>-2.1963079543442205</v>
      </c>
      <c r="AC89" s="449">
        <v>-19.656738167276529</v>
      </c>
      <c r="AD89" s="449">
        <v>-18.04197629386303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-16.470306765590266</v>
      </c>
      <c r="AA90" s="449">
        <v>-16.472488793214467</v>
      </c>
      <c r="AB90" s="449">
        <v>-2.1963079543442205</v>
      </c>
      <c r="AC90" s="449">
        <v>-19.465537613032396</v>
      </c>
      <c r="AD90" s="449">
        <v>-18.823574194018867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-18.529937680248068</v>
      </c>
      <c r="AA91" s="449">
        <v>-16.950770900457826</v>
      </c>
      <c r="AB91" s="449">
        <v>-2.1963079543442205</v>
      </c>
      <c r="AC91" s="449">
        <v>-20.678434309711875</v>
      </c>
      <c r="AD91" s="449">
        <v>-19.278189460520164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-16.231534357221527</v>
      </c>
      <c r="AA92" s="449">
        <v>-17.64715746457842</v>
      </c>
      <c r="AB92" s="449">
        <v>-2.1963079543442205</v>
      </c>
      <c r="AC92" s="449">
        <v>-19.72167432525103</v>
      </c>
      <c r="AD92" s="449">
        <v>-20.054394735655645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-16.383862685598867</v>
      </c>
      <c r="AA93" s="449">
        <v>-18.078439766676478</v>
      </c>
      <c r="AB93" s="449">
        <v>-2.1963079543442205</v>
      </c>
      <c r="AC93" s="449">
        <v>-19.534188159023799</v>
      </c>
      <c r="AD93" s="449">
        <v>-21.047170845464684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-15.392394402712874</v>
      </c>
      <c r="AA94" s="449">
        <v>-17.963127370657453</v>
      </c>
      <c r="AB94" s="449">
        <v>-2.1963079543442205</v>
      </c>
      <c r="AC94" s="449">
        <v>-18.292339780125758</v>
      </c>
      <c r="AD94" s="449">
        <v>-21.818121751144385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-20.915964277236824</v>
      </c>
      <c r="AA95" s="449">
        <v>-17.024962572495006</v>
      </c>
      <c r="AB95" s="449">
        <v>-2.1963079543442205</v>
      </c>
      <c r="AC95" s="449">
        <v>-23.031850795168126</v>
      </c>
      <c r="AD95" s="449">
        <v>-21.604682978947867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-22.625078198126925</v>
      </c>
      <c r="AA96" s="449">
        <v>-16.84477528924484</v>
      </c>
      <c r="AB96" s="449">
        <v>-2.1963079543442205</v>
      </c>
      <c r="AC96" s="449">
        <v>-26.606170935939815</v>
      </c>
      <c r="AD96" s="449">
        <v>-21.659515863141937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-15.663119993457087</v>
      </c>
      <c r="AA97" s="449">
        <v>-16.922828776359445</v>
      </c>
      <c r="AB97" s="449">
        <v>-2.1963079543442205</v>
      </c>
      <c r="AC97" s="449">
        <v>-24.862193952790278</v>
      </c>
      <c r="AD97" s="449">
        <v>-21.810938134811504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-11.962784093110944</v>
      </c>
      <c r="AA98" s="449">
        <v>-17.439877720590097</v>
      </c>
      <c r="AB98" s="449">
        <v>-2.1963079543442205</v>
      </c>
      <c r="AC98" s="449">
        <v>-19.184362904336282</v>
      </c>
      <c r="AD98" s="449">
        <v>-22.367364712945694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-14.970223374470354</v>
      </c>
      <c r="AA99" s="449">
        <v>-17.528664957513293</v>
      </c>
      <c r="AB99" s="449">
        <v>-16.381969858043661</v>
      </c>
      <c r="AC99" s="449">
        <v>-20.105504514609493</v>
      </c>
      <c r="AD99" s="449">
        <v>-22.397357002685787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-16.930237095401132</v>
      </c>
      <c r="AA100" s="449">
        <v>-17.489624640970188</v>
      </c>
      <c r="AB100" s="449">
        <v>-16.381969858043661</v>
      </c>
      <c r="AC100" s="449">
        <v>-20.594144060710804</v>
      </c>
      <c r="AD100" s="449">
        <v>-21.434526685889939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-19.011737012327405</v>
      </c>
      <c r="AA101" s="449">
        <v>-18.324496654622717</v>
      </c>
      <c r="AB101" s="449">
        <v>-16.381969858043661</v>
      </c>
      <c r="AC101" s="449">
        <v>-22.187325827065067</v>
      </c>
      <c r="AD101" s="449">
        <v>-20.606656512059221</v>
      </c>
    </row>
    <row r="102" spans="1:30" s="448" customFormat="1" ht="14.4" x14ac:dyDescent="0.3">
      <c r="B102" s="99"/>
      <c r="C102" s="454">
        <v>44346</v>
      </c>
      <c r="D102" s="424" t="s">
        <v>78</v>
      </c>
      <c r="E102" s="424" t="s">
        <v>78</v>
      </c>
      <c r="F102" s="424" t="s">
        <v>78</v>
      </c>
      <c r="G102" s="421">
        <v>0.21</v>
      </c>
      <c r="H102" s="420">
        <v>-0.03</v>
      </c>
      <c r="I102" s="420">
        <v>0.17</v>
      </c>
      <c r="J102" s="421">
        <v>0.14000000000000001</v>
      </c>
      <c r="K102" s="420">
        <v>0.66</v>
      </c>
      <c r="L102" s="420">
        <v>0.18</v>
      </c>
      <c r="M102" s="421">
        <v>0.63</v>
      </c>
      <c r="N102" s="422">
        <v>2.7E-2</v>
      </c>
      <c r="O102" s="423">
        <v>2.9000000000000001E-2</v>
      </c>
      <c r="P102" s="422">
        <v>1.7999999999999999E-2</v>
      </c>
      <c r="Q102" s="410">
        <v>5.8999999999999997E-2</v>
      </c>
      <c r="Y102" s="450" t="s">
        <v>178</v>
      </c>
      <c r="Z102" s="449">
        <v>-21.53747493569923</v>
      </c>
      <c r="AA102" s="449">
        <v>-19.391776187883014</v>
      </c>
      <c r="AB102" s="449">
        <v>-16.381969858043661</v>
      </c>
      <c r="AC102" s="449">
        <v>-23.241796823348736</v>
      </c>
      <c r="AD102" s="449">
        <v>-20.258221253589706</v>
      </c>
    </row>
    <row r="103" spans="1:30" s="448" customFormat="1" ht="14.4" x14ac:dyDescent="0.3">
      <c r="B103" s="99"/>
      <c r="C103" s="454">
        <v>44353</v>
      </c>
      <c r="D103" s="424" t="s">
        <v>78</v>
      </c>
      <c r="E103" s="424" t="s">
        <v>78</v>
      </c>
      <c r="F103" s="424" t="s">
        <v>78</v>
      </c>
      <c r="G103" s="421">
        <v>0.21</v>
      </c>
      <c r="H103" s="420">
        <v>-0.1</v>
      </c>
      <c r="I103" s="420">
        <v>0.11</v>
      </c>
      <c r="J103" s="421">
        <v>0.09</v>
      </c>
      <c r="K103" s="420">
        <v>0.67</v>
      </c>
      <c r="L103" s="420">
        <v>0.26</v>
      </c>
      <c r="M103" s="421">
        <v>0.64</v>
      </c>
      <c r="N103" s="422">
        <v>2.7E-2</v>
      </c>
      <c r="O103" s="423">
        <v>2.9000000000000001E-2</v>
      </c>
      <c r="P103" s="422">
        <v>1.9E-2</v>
      </c>
      <c r="Q103" s="410">
        <v>5.8999999999999997E-2</v>
      </c>
      <c r="Y103" s="450" t="s">
        <v>178</v>
      </c>
      <c r="Z103" s="449">
        <v>-22.351795982325175</v>
      </c>
      <c r="AA103" s="449">
        <v>-20.033243179821209</v>
      </c>
      <c r="AB103" s="449">
        <v>-16.381969858043661</v>
      </c>
      <c r="AC103" s="449">
        <v>-19.866358718368915</v>
      </c>
      <c r="AD103" s="449">
        <v>-19.850364245549127</v>
      </c>
    </row>
    <row r="104" spans="1:30" s="448" customFormat="1" ht="14.4" x14ac:dyDescent="0.3">
      <c r="B104" s="99"/>
      <c r="C104" s="454">
        <v>44360</v>
      </c>
      <c r="D104" s="424" t="s">
        <v>78</v>
      </c>
      <c r="E104" s="424" t="s">
        <v>78</v>
      </c>
      <c r="F104" s="424" t="s">
        <v>78</v>
      </c>
      <c r="G104" s="421">
        <v>0.32</v>
      </c>
      <c r="H104" s="420">
        <v>-0.13</v>
      </c>
      <c r="I104" s="420">
        <v>0.1</v>
      </c>
      <c r="J104" s="421">
        <v>7.0000000000000007E-2</v>
      </c>
      <c r="K104" s="420">
        <v>0.69</v>
      </c>
      <c r="L104" s="420">
        <v>0.44</v>
      </c>
      <c r="M104" s="421">
        <v>0.68</v>
      </c>
      <c r="N104" s="422">
        <v>2.8000000000000001E-2</v>
      </c>
      <c r="O104" s="423">
        <v>2.9000000000000001E-2</v>
      </c>
      <c r="P104" s="422">
        <v>1.0999999999999999E-2</v>
      </c>
      <c r="Q104" s="410">
        <v>5.8999999999999997E-2</v>
      </c>
      <c r="Y104" s="450" t="s">
        <v>178</v>
      </c>
      <c r="Z104" s="449">
        <v>-21.507224089024792</v>
      </c>
      <c r="AA104" s="449">
        <v>-20.358968797578395</v>
      </c>
      <c r="AB104" s="449">
        <v>-16.381969858043661</v>
      </c>
      <c r="AC104" s="449">
        <v>-19.067102735975254</v>
      </c>
      <c r="AD104" s="449">
        <v>-19.556315648314712</v>
      </c>
    </row>
    <row r="105" spans="1:30" s="448" customFormat="1" ht="14.4" x14ac:dyDescent="0.3">
      <c r="B105" s="99"/>
      <c r="C105" s="454">
        <v>44367</v>
      </c>
      <c r="D105" s="424" t="s">
        <v>78</v>
      </c>
      <c r="E105" s="424" t="s">
        <v>78</v>
      </c>
      <c r="F105" s="424" t="s">
        <v>78</v>
      </c>
      <c r="G105" s="421">
        <v>0.34</v>
      </c>
      <c r="H105" s="420">
        <v>-0.01</v>
      </c>
      <c r="I105" s="420">
        <v>0.18</v>
      </c>
      <c r="J105" s="421">
        <v>0.16</v>
      </c>
      <c r="K105" s="420">
        <v>0.74</v>
      </c>
      <c r="L105" s="420">
        <v>0.33</v>
      </c>
      <c r="M105" s="421">
        <v>0.72</v>
      </c>
      <c r="N105" s="422">
        <v>2.8000000000000001E-2</v>
      </c>
      <c r="O105" s="423">
        <v>2.9000000000000001E-2</v>
      </c>
      <c r="P105" s="422">
        <v>1.6E-2</v>
      </c>
      <c r="Q105" s="410">
        <v>0.06</v>
      </c>
      <c r="Y105" s="450" t="s">
        <v>178</v>
      </c>
      <c r="Z105" s="449">
        <v>-19.433740825933029</v>
      </c>
      <c r="AA105" s="449">
        <v>-20.586769032379031</v>
      </c>
      <c r="AB105" s="449">
        <v>-16.381969858043661</v>
      </c>
      <c r="AC105" s="449">
        <v>-16.74531609504966</v>
      </c>
      <c r="AD105" s="449">
        <v>-19.450910819940816</v>
      </c>
    </row>
    <row r="106" spans="1:30" s="448" customFormat="1" ht="14.4" x14ac:dyDescent="0.3">
      <c r="B106" s="99"/>
      <c r="C106" s="454">
        <v>44374</v>
      </c>
      <c r="D106" s="424" t="s">
        <v>78</v>
      </c>
      <c r="E106" s="424" t="s">
        <v>78</v>
      </c>
      <c r="F106" s="424" t="s">
        <v>78</v>
      </c>
      <c r="G106" s="421">
        <v>0.3</v>
      </c>
      <c r="H106" s="420">
        <v>-0.05</v>
      </c>
      <c r="I106" s="420">
        <v>0.17</v>
      </c>
      <c r="J106" s="421">
        <v>0.14000000000000001</v>
      </c>
      <c r="K106" s="420">
        <v>0.71</v>
      </c>
      <c r="L106" s="420">
        <v>0.36</v>
      </c>
      <c r="M106" s="421">
        <v>0.68</v>
      </c>
      <c r="N106" s="422">
        <v>2.9000000000000001E-2</v>
      </c>
      <c r="O106" s="423">
        <v>0.03</v>
      </c>
      <c r="P106" s="422">
        <v>1.7999999999999999E-2</v>
      </c>
      <c r="Q106" s="410">
        <v>6.0999999999999999E-2</v>
      </c>
      <c r="Y106" s="450" t="s">
        <v>178</v>
      </c>
      <c r="Z106" s="449">
        <v>-19.460492318037723</v>
      </c>
      <c r="AA106" s="449">
        <v>-20.185986287339407</v>
      </c>
      <c r="AB106" s="449">
        <v>-16.381969858043661</v>
      </c>
      <c r="AC106" s="449">
        <v>-17.250505458325449</v>
      </c>
      <c r="AD106" s="449">
        <v>-19.017785385048303</v>
      </c>
    </row>
    <row r="107" spans="1:30" s="448" customFormat="1" ht="14.4" x14ac:dyDescent="0.3">
      <c r="B107" s="99"/>
      <c r="C107" s="454">
        <v>44381</v>
      </c>
      <c r="D107" s="424" t="s">
        <v>78</v>
      </c>
      <c r="E107" s="424" t="s">
        <v>78</v>
      </c>
      <c r="F107" s="424" t="s">
        <v>78</v>
      </c>
      <c r="G107" s="421">
        <v>0.31</v>
      </c>
      <c r="H107" s="420">
        <v>0</v>
      </c>
      <c r="I107" s="420">
        <v>0.2</v>
      </c>
      <c r="J107" s="421">
        <v>0.18</v>
      </c>
      <c r="K107" s="420">
        <v>0.76</v>
      </c>
      <c r="L107" s="420">
        <v>0.34</v>
      </c>
      <c r="M107" s="421">
        <v>0.73</v>
      </c>
      <c r="N107" s="422">
        <v>2.9000000000000001E-2</v>
      </c>
      <c r="O107" s="423">
        <v>0.03</v>
      </c>
      <c r="P107" s="422">
        <v>1.7000000000000001E-2</v>
      </c>
      <c r="Q107" s="410">
        <v>6.2E-2</v>
      </c>
      <c r="Y107" s="450" t="s">
        <v>178</v>
      </c>
      <c r="Z107" s="449">
        <v>-19.210316419701417</v>
      </c>
      <c r="AA107" s="449">
        <v>-19.926983845435704</v>
      </c>
      <c r="AB107" s="449">
        <v>-16.381969858043661</v>
      </c>
      <c r="AC107" s="449">
        <v>-18.535803880069878</v>
      </c>
      <c r="AD107" s="449">
        <v>-19.306493462942701</v>
      </c>
    </row>
    <row r="108" spans="1:30" s="448" customFormat="1" ht="14.4" x14ac:dyDescent="0.3">
      <c r="B108" s="99"/>
      <c r="C108" s="454">
        <v>44388</v>
      </c>
      <c r="D108" s="424" t="s">
        <v>78</v>
      </c>
      <c r="E108" s="424" t="s">
        <v>78</v>
      </c>
      <c r="F108" s="424" t="s">
        <v>78</v>
      </c>
      <c r="G108" s="421">
        <v>0.34</v>
      </c>
      <c r="H108" s="420">
        <v>-0.02</v>
      </c>
      <c r="I108" s="420">
        <v>0.19</v>
      </c>
      <c r="J108" s="421">
        <v>0.16</v>
      </c>
      <c r="K108" s="420">
        <v>0.75</v>
      </c>
      <c r="L108" s="420">
        <v>0.45</v>
      </c>
      <c r="M108" s="421">
        <v>0.73</v>
      </c>
      <c r="N108" s="422" t="s">
        <v>342</v>
      </c>
      <c r="O108" s="423" t="s">
        <v>343</v>
      </c>
      <c r="P108" s="422" t="s">
        <v>342</v>
      </c>
      <c r="Q108" s="410" t="s">
        <v>343</v>
      </c>
      <c r="Y108" s="450" t="s">
        <v>178</v>
      </c>
      <c r="Z108" s="449">
        <v>-20.606338655931847</v>
      </c>
      <c r="AA108" s="449">
        <v>-19.127214441313082</v>
      </c>
      <c r="AB108" s="449">
        <v>-16.381969858043661</v>
      </c>
      <c r="AC108" s="449">
        <v>-21.449492028447821</v>
      </c>
      <c r="AD108" s="449">
        <v>-18.871085120693714</v>
      </c>
    </row>
    <row r="109" spans="1:30" s="448" customFormat="1" ht="14.4" x14ac:dyDescent="0.3">
      <c r="B109" s="99"/>
      <c r="C109" s="454">
        <v>44395</v>
      </c>
      <c r="D109" s="424" t="s">
        <v>78</v>
      </c>
      <c r="E109" s="424" t="s">
        <v>78</v>
      </c>
      <c r="F109" s="424" t="s">
        <v>78</v>
      </c>
      <c r="G109" s="421">
        <v>0.28000000000000003</v>
      </c>
      <c r="H109" s="420">
        <v>-0.04</v>
      </c>
      <c r="I109" s="420">
        <v>0.16</v>
      </c>
      <c r="J109" s="421">
        <v>0.14000000000000001</v>
      </c>
      <c r="K109" s="420">
        <v>0.75</v>
      </c>
      <c r="L109" s="420">
        <v>0.46</v>
      </c>
      <c r="M109" s="421">
        <v>0.73</v>
      </c>
      <c r="N109" s="422">
        <v>0.03</v>
      </c>
      <c r="O109" s="423">
        <v>3.1E-2</v>
      </c>
      <c r="P109" s="422">
        <v>2.7E-2</v>
      </c>
      <c r="Q109" s="410">
        <v>6.6000000000000003E-2</v>
      </c>
      <c r="Y109" s="450" t="s">
        <v>178</v>
      </c>
      <c r="Z109" s="449">
        <v>-18.731995720421882</v>
      </c>
      <c r="AA109" s="449">
        <v>-18.551557413025026</v>
      </c>
      <c r="AB109" s="449">
        <v>-16.381969858043661</v>
      </c>
      <c r="AC109" s="449">
        <v>-20.209918779101145</v>
      </c>
      <c r="AD109" s="449">
        <v>-18.109130440896404</v>
      </c>
    </row>
    <row r="110" spans="1:30" x14ac:dyDescent="0.3">
      <c r="A110" s="365"/>
      <c r="C110" s="425"/>
      <c r="D110" s="32"/>
      <c r="E110" s="32"/>
      <c r="F110" s="32"/>
      <c r="G110" s="32"/>
      <c r="H110" s="411"/>
      <c r="I110" s="411"/>
      <c r="J110" s="412"/>
      <c r="K110" s="413"/>
      <c r="L110" s="413"/>
      <c r="M110" s="412"/>
      <c r="N110" s="412"/>
      <c r="O110" s="412"/>
      <c r="P110" s="412"/>
      <c r="Q110" s="411"/>
      <c r="Y110" s="450" t="s">
        <v>178</v>
      </c>
      <c r="Z110" s="449">
        <v>-20.538778888999246</v>
      </c>
      <c r="AA110" s="449">
        <v>-18.283810519536544</v>
      </c>
      <c r="AB110" s="449">
        <v>-16.381969858043661</v>
      </c>
      <c r="AC110" s="449">
        <v>-21.887315263629688</v>
      </c>
      <c r="AD110" s="449">
        <v>-18.009172765580672</v>
      </c>
    </row>
    <row r="111" spans="1:30" x14ac:dyDescent="0.3">
      <c r="A111" s="365"/>
      <c r="C111" s="419"/>
      <c r="D111" s="365"/>
      <c r="J111" s="29"/>
      <c r="M111" s="29"/>
      <c r="N111" s="29"/>
      <c r="O111" s="29"/>
      <c r="P111" s="29"/>
      <c r="Y111" s="450" t="s">
        <v>178</v>
      </c>
      <c r="Z111" s="449">
        <v>-15.908838260166453</v>
      </c>
      <c r="AA111" s="449">
        <v>-18.512530382873972</v>
      </c>
      <c r="AB111" s="449">
        <v>-16.381969858043661</v>
      </c>
      <c r="AC111" s="449">
        <v>-16.019244340232348</v>
      </c>
      <c r="AD111" s="449">
        <v>-18.137319493644959</v>
      </c>
    </row>
    <row r="112" spans="1:30" ht="15" customHeight="1" x14ac:dyDescent="0.3">
      <c r="A112" s="365"/>
      <c r="C112" s="29" t="s">
        <v>86</v>
      </c>
      <c r="D112" s="29"/>
      <c r="E112" s="29"/>
      <c r="F112" s="29"/>
      <c r="G112" s="29"/>
      <c r="H112" s="29"/>
      <c r="J112" s="29"/>
      <c r="M112" s="29"/>
      <c r="N112" s="29"/>
      <c r="O112" s="29"/>
      <c r="P112" s="29"/>
      <c r="Y112" s="450" t="s">
        <v>178</v>
      </c>
      <c r="Z112" s="449">
        <v>-15.404141627916633</v>
      </c>
      <c r="AA112" s="449">
        <v>-18.818168436131323</v>
      </c>
      <c r="AB112" s="449">
        <v>-16.381969858043661</v>
      </c>
      <c r="AC112" s="449">
        <v>-11.411633336468512</v>
      </c>
      <c r="AD112" s="449">
        <v>-17.626783038912698</v>
      </c>
    </row>
    <row r="113" spans="1:30" x14ac:dyDescent="0.3">
      <c r="A113" s="365"/>
      <c r="C113" s="29" t="s">
        <v>289</v>
      </c>
      <c r="D113" s="29"/>
      <c r="E113" s="29"/>
      <c r="F113" s="29"/>
      <c r="G113" s="29"/>
      <c r="H113" s="29"/>
      <c r="I113" s="29"/>
      <c r="J113" s="29"/>
      <c r="M113" s="29"/>
      <c r="N113" s="29"/>
      <c r="O113" s="29"/>
      <c r="P113" s="29"/>
      <c r="Y113" s="450" t="s">
        <v>178</v>
      </c>
      <c r="Z113" s="449">
        <v>-17.586264063618344</v>
      </c>
      <c r="AA113" s="449">
        <v>-19.730841540065338</v>
      </c>
      <c r="AB113" s="449">
        <v>-16.381969858043661</v>
      </c>
      <c r="AC113" s="449">
        <v>-16.550801731115314</v>
      </c>
      <c r="AD113" s="449">
        <v>-17.006981798240961</v>
      </c>
    </row>
    <row r="114" spans="1:30" x14ac:dyDescent="0.3">
      <c r="A114" s="365"/>
      <c r="C114" s="69"/>
      <c r="D114" s="69"/>
      <c r="E114" s="69"/>
      <c r="F114" s="69"/>
      <c r="G114" s="69"/>
      <c r="H114" s="69"/>
      <c r="J114" s="29"/>
      <c r="M114" s="29"/>
      <c r="N114" s="29"/>
      <c r="O114" s="29"/>
      <c r="P114" s="29"/>
      <c r="Y114" s="450" t="s">
        <v>178</v>
      </c>
      <c r="Z114" s="449">
        <v>-20.811355463063418</v>
      </c>
      <c r="AA114" s="449">
        <v>-20.914435814356658</v>
      </c>
      <c r="AB114" s="449">
        <v>-16.381969858043661</v>
      </c>
      <c r="AC114" s="449">
        <v>-19.432830976519881</v>
      </c>
      <c r="AD114" s="449">
        <v>-16.698839781081258</v>
      </c>
    </row>
    <row r="115" spans="1:30" x14ac:dyDescent="0.3">
      <c r="A115" s="365"/>
      <c r="Y115" s="450" t="s">
        <v>178</v>
      </c>
      <c r="Z115" s="449">
        <v>-22.745805028733272</v>
      </c>
      <c r="AA115" s="449">
        <v>-21.856068997394129</v>
      </c>
      <c r="AB115" s="449">
        <v>-16.381969858043661</v>
      </c>
      <c r="AC115" s="449">
        <v>-17.87573684532201</v>
      </c>
      <c r="AD115" s="449">
        <v>-16.559362853893749</v>
      </c>
    </row>
    <row r="116" spans="1:30" x14ac:dyDescent="0.3">
      <c r="A116" s="365"/>
      <c r="Y116" s="450" t="s">
        <v>178</v>
      </c>
      <c r="Z116" s="449">
        <v>-25.120707447959994</v>
      </c>
      <c r="AA116" s="449">
        <v>-22.578439799910921</v>
      </c>
      <c r="AB116" s="449">
        <v>-16.381969858043661</v>
      </c>
      <c r="AC116" s="449">
        <v>-15.871310094398979</v>
      </c>
      <c r="AD116" s="449">
        <v>-16.851255773091321</v>
      </c>
    </row>
    <row r="117" spans="1:30" x14ac:dyDescent="0.3">
      <c r="A117" s="365"/>
      <c r="Y117" s="450" t="s">
        <v>178</v>
      </c>
      <c r="Z117" s="449">
        <v>-28.823938809038474</v>
      </c>
      <c r="AA117" s="449">
        <v>-23.219738957822056</v>
      </c>
      <c r="AB117" s="449">
        <v>-16.381969858043661</v>
      </c>
      <c r="AC117" s="449">
        <v>-19.730321143511759</v>
      </c>
      <c r="AD117" s="449">
        <v>-17.097819543601535</v>
      </c>
    </row>
    <row r="118" spans="1:30" ht="15.6" customHeight="1" x14ac:dyDescent="0.3">
      <c r="A118" s="365"/>
      <c r="C118" s="532" t="s">
        <v>161</v>
      </c>
      <c r="D118" s="532"/>
      <c r="E118" s="532"/>
      <c r="F118" s="532"/>
      <c r="G118" s="532"/>
      <c r="H118" s="532"/>
      <c r="I118" s="532"/>
      <c r="J118" s="532"/>
      <c r="K118" s="532"/>
      <c r="L118" s="532"/>
      <c r="M118" s="532"/>
      <c r="N118" s="532"/>
      <c r="Y118" s="450" t="s">
        <v>178</v>
      </c>
      <c r="Z118" s="449">
        <v>-22.500270541428758</v>
      </c>
      <c r="AA118" s="449">
        <v>-23.150932811271538</v>
      </c>
      <c r="AB118" s="449">
        <v>-16.381969858043661</v>
      </c>
      <c r="AC118" s="449">
        <v>-15.042905849919791</v>
      </c>
      <c r="AD118" s="449">
        <v>-16.674350850994735</v>
      </c>
    </row>
    <row r="119" spans="1:30" ht="15.6" customHeight="1" x14ac:dyDescent="0.3">
      <c r="A119" s="365"/>
      <c r="C119" s="365"/>
      <c r="D119" s="365"/>
      <c r="Y119" s="450" t="s">
        <v>178</v>
      </c>
      <c r="Z119" s="449">
        <v>-20.46073724553418</v>
      </c>
      <c r="AA119" s="449">
        <v>-23.013753044247913</v>
      </c>
      <c r="AB119" s="449">
        <v>-16.381969858043661</v>
      </c>
      <c r="AC119" s="449">
        <v>-13.454883770851524</v>
      </c>
      <c r="AD119" s="449">
        <v>-16.600448669733698</v>
      </c>
    </row>
    <row r="120" spans="1:30" ht="15.6" customHeight="1" x14ac:dyDescent="0.3">
      <c r="A120" s="365"/>
      <c r="C120" s="533" t="s">
        <v>39</v>
      </c>
      <c r="D120" s="533"/>
      <c r="E120" s="535" t="s">
        <v>310</v>
      </c>
      <c r="F120" s="536"/>
      <c r="G120" s="536"/>
      <c r="H120" s="537"/>
      <c r="I120" s="535" t="s">
        <v>315</v>
      </c>
      <c r="J120" s="536"/>
      <c r="K120" s="536"/>
      <c r="L120" s="537"/>
      <c r="Y120" s="450" t="s">
        <v>178</v>
      </c>
      <c r="Z120" s="449">
        <v>-22.07535816899631</v>
      </c>
      <c r="AA120" s="449">
        <v>-22.750553136327913</v>
      </c>
      <c r="AB120" s="449">
        <v>-16.381969858043661</v>
      </c>
      <c r="AC120" s="449">
        <v>-18.27674812468679</v>
      </c>
      <c r="AD120" s="449">
        <v>-17.292831158257215</v>
      </c>
    </row>
    <row r="121" spans="1:30" ht="15.6" customHeight="1" x14ac:dyDescent="0.3">
      <c r="A121" s="365"/>
      <c r="C121" s="534"/>
      <c r="D121" s="534"/>
      <c r="E121" s="525" t="s">
        <v>309</v>
      </c>
      <c r="F121" s="521" t="s">
        <v>160</v>
      </c>
      <c r="G121" s="521" t="s">
        <v>316</v>
      </c>
      <c r="H121" s="522"/>
      <c r="I121" s="525" t="s">
        <v>309</v>
      </c>
      <c r="J121" s="521" t="s">
        <v>160</v>
      </c>
      <c r="K121" s="521" t="s">
        <v>317</v>
      </c>
      <c r="L121" s="522"/>
      <c r="Y121" s="450" t="s">
        <v>178</v>
      </c>
      <c r="Z121" s="449">
        <v>-20.329712437209796</v>
      </c>
      <c r="AA121" s="449">
        <v>-21.520131289244315</v>
      </c>
      <c r="AB121" s="449">
        <v>-16.381969858043661</v>
      </c>
      <c r="AC121" s="449">
        <v>-16.468550128272284</v>
      </c>
      <c r="AD121" s="449">
        <v>-17.399538891884259</v>
      </c>
    </row>
    <row r="122" spans="1:30" ht="15.6" customHeight="1" x14ac:dyDescent="0.3">
      <c r="A122" s="365"/>
      <c r="C122" s="534"/>
      <c r="D122" s="534"/>
      <c r="E122" s="526"/>
      <c r="F122" s="523"/>
      <c r="G122" s="523"/>
      <c r="H122" s="524"/>
      <c r="I122" s="526"/>
      <c r="J122" s="523"/>
      <c r="K122" s="523"/>
      <c r="L122" s="524"/>
      <c r="Y122" s="450" t="s">
        <v>178</v>
      </c>
      <c r="Z122" s="449">
        <v>-21.785546659567867</v>
      </c>
      <c r="AA122" s="449">
        <v>-20.792765741538087</v>
      </c>
      <c r="AB122" s="449">
        <v>-16.381969858043661</v>
      </c>
      <c r="AC122" s="449">
        <v>-17.358421576494749</v>
      </c>
      <c r="AD122" s="449">
        <v>-18.035260269023002</v>
      </c>
    </row>
    <row r="123" spans="1:30" ht="15.6" customHeight="1" x14ac:dyDescent="0.3">
      <c r="A123" s="365"/>
      <c r="C123" s="426"/>
      <c r="D123" s="427"/>
      <c r="E123" s="427"/>
      <c r="J123" s="29"/>
      <c r="K123" s="428"/>
      <c r="Y123" s="450" t="s">
        <v>178</v>
      </c>
      <c r="Z123" s="449">
        <v>-23.278308092519993</v>
      </c>
      <c r="AA123" s="449">
        <v>-20.118981006779354</v>
      </c>
      <c r="AB123" s="449">
        <v>-16.381969858043661</v>
      </c>
      <c r="AC123" s="449">
        <v>-20.717987514063609</v>
      </c>
      <c r="AD123" s="449">
        <v>-18.737048083665918</v>
      </c>
    </row>
    <row r="124" spans="1:30" ht="15.6" customHeight="1" x14ac:dyDescent="0.3">
      <c r="A124" s="365"/>
      <c r="C124" s="429"/>
      <c r="D124" s="429"/>
      <c r="E124" s="429"/>
      <c r="F124" s="429"/>
      <c r="G124" s="429"/>
      <c r="H124" s="429"/>
      <c r="I124" s="429"/>
      <c r="J124" s="429"/>
      <c r="K124" s="430"/>
      <c r="L124" s="430"/>
      <c r="M124" s="429"/>
      <c r="N124" s="429"/>
      <c r="O124" s="429"/>
      <c r="Y124" s="450" t="s">
        <v>178</v>
      </c>
      <c r="Z124" s="449">
        <v>-20.210985879453329</v>
      </c>
      <c r="AA124" s="449">
        <v>-19.146265172219312</v>
      </c>
      <c r="AB124" s="449">
        <v>-16.381969858043661</v>
      </c>
      <c r="AC124" s="449">
        <v>-20.477275278901075</v>
      </c>
      <c r="AD124" s="449">
        <v>-18.645653580233564</v>
      </c>
    </row>
    <row r="125" spans="1:30" ht="15.6" customHeight="1" x14ac:dyDescent="0.3">
      <c r="A125" s="365"/>
      <c r="C125" s="519" t="s">
        <v>308</v>
      </c>
      <c r="D125" s="519"/>
      <c r="E125" s="431">
        <v>0.09</v>
      </c>
      <c r="F125" s="401">
        <v>35.200000000000003</v>
      </c>
      <c r="G125" s="432"/>
      <c r="H125" s="433">
        <v>0.45</v>
      </c>
      <c r="I125" s="431">
        <v>0.36</v>
      </c>
      <c r="J125" s="401">
        <v>37.1</v>
      </c>
      <c r="K125" s="434"/>
      <c r="L125" s="434">
        <v>0.32</v>
      </c>
      <c r="N125" s="100"/>
      <c r="Y125" s="450" t="s">
        <v>178</v>
      </c>
      <c r="Z125" s="449">
        <v>-17.408711707485125</v>
      </c>
      <c r="AA125" s="449">
        <v>-18.763520403964492</v>
      </c>
      <c r="AB125" s="449">
        <v>-16.381969858043661</v>
      </c>
      <c r="AC125" s="449">
        <v>-19.492955489890988</v>
      </c>
      <c r="AD125" s="449">
        <v>-18.467409544547738</v>
      </c>
    </row>
    <row r="126" spans="1:30" ht="15.6" customHeight="1" x14ac:dyDescent="0.3">
      <c r="A126" s="365"/>
      <c r="C126" s="426"/>
      <c r="D126" s="427"/>
      <c r="E126" s="427"/>
      <c r="F126" s="402"/>
      <c r="G126" s="432"/>
      <c r="H126" s="400"/>
      <c r="J126" s="402"/>
      <c r="K126" s="408"/>
      <c r="L126" s="408"/>
      <c r="N126" s="101"/>
      <c r="Y126" s="450" t="s">
        <v>178</v>
      </c>
      <c r="Z126" s="449">
        <v>-15.744244102223048</v>
      </c>
      <c r="AA126" s="449">
        <v>-19.016466774186323</v>
      </c>
      <c r="AB126" s="449">
        <v>-16.381969858043661</v>
      </c>
      <c r="AC126" s="449">
        <v>-18.36739847335194</v>
      </c>
      <c r="AD126" s="449">
        <v>-19.094104236534253</v>
      </c>
    </row>
    <row r="127" spans="1:30" x14ac:dyDescent="0.3">
      <c r="A127" s="365"/>
      <c r="C127" s="519" t="s">
        <v>311</v>
      </c>
      <c r="D127" s="519"/>
      <c r="E127" s="431">
        <v>-0.47</v>
      </c>
      <c r="F127" s="401">
        <v>39.299999999999997</v>
      </c>
      <c r="G127" s="435"/>
      <c r="H127" s="433">
        <v>0.67</v>
      </c>
      <c r="I127" s="431">
        <v>0.09</v>
      </c>
      <c r="J127" s="401">
        <v>38.700000000000003</v>
      </c>
      <c r="K127" s="434"/>
      <c r="L127" s="434">
        <v>0.52</v>
      </c>
      <c r="M127" s="102"/>
      <c r="N127" s="99"/>
      <c r="Y127" s="450" t="s">
        <v>178</v>
      </c>
      <c r="Z127" s="449">
        <v>-15.266347327076026</v>
      </c>
      <c r="AA127" s="449">
        <v>-18.934272293980861</v>
      </c>
      <c r="AB127" s="449">
        <v>-16.381969858043661</v>
      </c>
      <c r="AC127" s="449">
        <v>-17.636986600660293</v>
      </c>
      <c r="AD127" s="449">
        <v>-19.213764210838878</v>
      </c>
    </row>
    <row r="128" spans="1:30" x14ac:dyDescent="0.3">
      <c r="A128" s="365"/>
      <c r="C128" s="518"/>
      <c r="D128" s="518"/>
      <c r="E128" s="431"/>
      <c r="F128" s="401"/>
      <c r="G128" s="435"/>
      <c r="H128" s="433"/>
      <c r="I128" s="431"/>
      <c r="J128" s="401"/>
      <c r="K128" s="434"/>
      <c r="L128" s="434"/>
      <c r="M128" s="102"/>
      <c r="N128" s="99"/>
      <c r="Y128" s="450" t="s">
        <v>178</v>
      </c>
      <c r="Z128" s="449">
        <v>-17.650499059426039</v>
      </c>
      <c r="AA128" s="449">
        <v>-19.701200522092414</v>
      </c>
      <c r="AB128" s="449">
        <v>-16.381969858043661</v>
      </c>
      <c r="AC128" s="449">
        <v>-15.220841878471532</v>
      </c>
      <c r="AD128" s="449">
        <v>-19.881393657563624</v>
      </c>
    </row>
    <row r="129" spans="1:30" x14ac:dyDescent="0.3">
      <c r="A129" s="365"/>
      <c r="C129" s="519" t="s">
        <v>312</v>
      </c>
      <c r="D129" s="519"/>
      <c r="E129" s="431">
        <v>-0.09</v>
      </c>
      <c r="F129" s="401">
        <v>37.4</v>
      </c>
      <c r="G129" s="435"/>
      <c r="H129" s="433">
        <v>0.47</v>
      </c>
      <c r="I129" s="431">
        <v>0.25</v>
      </c>
      <c r="J129" s="401">
        <v>36.6</v>
      </c>
      <c r="K129" s="434"/>
      <c r="L129" s="434">
        <v>0.42</v>
      </c>
      <c r="M129" s="102"/>
      <c r="N129" s="99"/>
      <c r="Y129" s="450">
        <v>43952</v>
      </c>
      <c r="Z129" s="449">
        <v>-23.556171251120698</v>
      </c>
      <c r="AA129" s="449">
        <v>-19.560713133555446</v>
      </c>
      <c r="AB129" s="449">
        <v>-16.381969858043661</v>
      </c>
      <c r="AC129" s="449">
        <v>-21.74528442040031</v>
      </c>
      <c r="AD129" s="449">
        <v>-19.508528112846623</v>
      </c>
    </row>
    <row r="130" spans="1:30" x14ac:dyDescent="0.3">
      <c r="A130" s="365"/>
      <c r="C130" s="436"/>
      <c r="D130" s="436"/>
      <c r="E130" s="431"/>
      <c r="F130" s="401"/>
      <c r="G130" s="435"/>
      <c r="H130" s="433"/>
      <c r="I130" s="431"/>
      <c r="J130" s="401"/>
      <c r="K130" s="434"/>
      <c r="L130" s="434"/>
      <c r="M130" s="102"/>
      <c r="N130" s="99"/>
      <c r="Y130" s="450" t="s">
        <v>178</v>
      </c>
      <c r="Z130" s="449">
        <v>-22.70294673108177</v>
      </c>
      <c r="AA130" s="449">
        <v>-20.092546323768122</v>
      </c>
      <c r="AB130" s="449">
        <v>-16.381969858043661</v>
      </c>
      <c r="AC130" s="449">
        <v>-21.555607334195983</v>
      </c>
      <c r="AD130" s="449">
        <v>-19.42003683644031</v>
      </c>
    </row>
    <row r="131" spans="1:30" x14ac:dyDescent="0.3">
      <c r="A131" s="365"/>
      <c r="C131" s="519" t="s">
        <v>313</v>
      </c>
      <c r="D131" s="519"/>
      <c r="E131" s="431">
        <v>-0.11</v>
      </c>
      <c r="F131" s="401">
        <v>38.6</v>
      </c>
      <c r="G131" s="435"/>
      <c r="H131" s="433">
        <v>0.47</v>
      </c>
      <c r="I131" s="431">
        <v>0.41</v>
      </c>
      <c r="J131" s="401">
        <v>36.6</v>
      </c>
      <c r="K131" s="434"/>
      <c r="L131" s="434">
        <v>0.42</v>
      </c>
      <c r="M131" s="102"/>
      <c r="N131" s="99"/>
      <c r="Y131" s="450" t="s">
        <v>178</v>
      </c>
      <c r="Z131" s="449">
        <v>-25.579483476234167</v>
      </c>
      <c r="AA131" s="449">
        <v>-20.452127293481009</v>
      </c>
      <c r="AB131" s="449">
        <v>-16.381969858043661</v>
      </c>
      <c r="AC131" s="449">
        <v>-25.150681405974325</v>
      </c>
      <c r="AD131" s="449">
        <v>-19.300087150168387</v>
      </c>
    </row>
    <row r="132" spans="1:30" x14ac:dyDescent="0.3">
      <c r="A132" s="365"/>
      <c r="C132" s="518"/>
      <c r="D132" s="518"/>
      <c r="E132" s="431"/>
      <c r="F132" s="401"/>
      <c r="G132" s="435"/>
      <c r="H132" s="433"/>
      <c r="I132" s="431"/>
      <c r="J132" s="401"/>
      <c r="K132" s="434"/>
      <c r="L132" s="434"/>
      <c r="M132" s="102"/>
      <c r="N132" s="99"/>
      <c r="Y132" s="450" t="s">
        <v>178</v>
      </c>
      <c r="Z132" s="449">
        <v>-16.425299987726355</v>
      </c>
      <c r="AA132" s="449">
        <v>-20.871787928863654</v>
      </c>
      <c r="AB132" s="449">
        <v>-16.381969858043661</v>
      </c>
      <c r="AC132" s="449">
        <v>-16.882896676871994</v>
      </c>
      <c r="AD132" s="449">
        <v>-19.907923982095124</v>
      </c>
    </row>
    <row r="133" spans="1:30" x14ac:dyDescent="0.3">
      <c r="A133" s="365"/>
      <c r="C133" s="519" t="s">
        <v>314</v>
      </c>
      <c r="D133" s="519"/>
      <c r="E133" s="431">
        <v>-0.31</v>
      </c>
      <c r="F133" s="401">
        <v>37.200000000000003</v>
      </c>
      <c r="G133" s="435"/>
      <c r="H133" s="433">
        <v>0.61</v>
      </c>
      <c r="I133" s="431">
        <v>0.46</v>
      </c>
      <c r="J133" s="401">
        <v>37.6</v>
      </c>
      <c r="K133" s="434"/>
      <c r="L133" s="434">
        <v>0.46</v>
      </c>
      <c r="M133" s="102"/>
      <c r="N133" s="99"/>
      <c r="Y133" s="450" t="s">
        <v>178</v>
      </c>
      <c r="Z133" s="449">
        <v>-19.467076433711821</v>
      </c>
      <c r="AA133" s="449">
        <v>-20.24811546820656</v>
      </c>
      <c r="AB133" s="449">
        <v>-16.381969858043661</v>
      </c>
      <c r="AC133" s="449">
        <v>-17.747959538507729</v>
      </c>
      <c r="AD133" s="449">
        <v>-19.503270091488009</v>
      </c>
    </row>
    <row r="134" spans="1:30" x14ac:dyDescent="0.3">
      <c r="A134" s="365"/>
      <c r="C134" s="518"/>
      <c r="D134" s="518"/>
      <c r="E134" s="437"/>
      <c r="F134" s="399"/>
      <c r="G134" s="438"/>
      <c r="H134" s="439"/>
      <c r="I134" s="437"/>
      <c r="J134" s="438"/>
      <c r="K134" s="434"/>
      <c r="L134" s="434"/>
      <c r="M134" s="102"/>
      <c r="N134" s="99"/>
      <c r="Y134" s="450" t="s">
        <v>178</v>
      </c>
      <c r="Z134" s="449">
        <v>-17.783414115066211</v>
      </c>
      <c r="AA134" s="449">
        <v>-20.214881706420329</v>
      </c>
      <c r="AB134" s="449">
        <v>-16.381969858043661</v>
      </c>
      <c r="AC134" s="449">
        <v>-16.797338796756819</v>
      </c>
      <c r="AD134" s="449">
        <v>-19.603264216180296</v>
      </c>
    </row>
    <row r="135" spans="1:30" x14ac:dyDescent="0.3">
      <c r="A135" s="365"/>
      <c r="C135" s="520"/>
      <c r="D135" s="520"/>
      <c r="E135" s="403"/>
      <c r="F135" s="403"/>
      <c r="G135" s="404"/>
      <c r="H135" s="440"/>
      <c r="I135" s="403"/>
      <c r="J135" s="404"/>
      <c r="K135" s="409"/>
      <c r="L135" s="441"/>
      <c r="M135" s="102"/>
      <c r="N135" s="99"/>
      <c r="Y135" s="450" t="s">
        <v>178</v>
      </c>
      <c r="Z135" s="449">
        <v>-20.588123507104552</v>
      </c>
      <c r="AA135" s="449">
        <v>-20.18595905980883</v>
      </c>
      <c r="AB135" s="449">
        <v>-16.381969858043661</v>
      </c>
      <c r="AC135" s="449">
        <v>-19.475699701958703</v>
      </c>
      <c r="AD135" s="449">
        <v>-19.411344039558351</v>
      </c>
    </row>
    <row r="136" spans="1:30" x14ac:dyDescent="0.3">
      <c r="A136" s="365"/>
      <c r="C136" s="518"/>
      <c r="D136" s="518"/>
      <c r="E136" s="437"/>
      <c r="F136" s="437"/>
      <c r="G136" s="438"/>
      <c r="H136" s="439"/>
      <c r="I136" s="437"/>
      <c r="J136" s="438"/>
      <c r="L136" s="442"/>
      <c r="M136" s="102"/>
      <c r="N136" s="99"/>
      <c r="Y136" s="450" t="s">
        <v>178</v>
      </c>
      <c r="Z136" s="449">
        <v>-19.190464026521038</v>
      </c>
      <c r="AA136" s="449">
        <v>-20.771849312846268</v>
      </c>
      <c r="AB136" s="449">
        <v>-16.381969858043661</v>
      </c>
      <c r="AC136" s="449">
        <v>-18.912707186150499</v>
      </c>
      <c r="AD136" s="449">
        <v>-19.706826625564197</v>
      </c>
    </row>
    <row r="137" spans="1:30" ht="15" customHeight="1" x14ac:dyDescent="0.3">
      <c r="A137" s="365"/>
      <c r="C137" s="518" t="s">
        <v>162</v>
      </c>
      <c r="D137" s="518"/>
      <c r="E137" s="437"/>
      <c r="F137" s="437"/>
      <c r="G137" s="438"/>
      <c r="H137" s="439"/>
      <c r="I137" s="437"/>
      <c r="J137" s="438"/>
      <c r="L137" s="442"/>
      <c r="M137" s="102"/>
      <c r="N137" s="99"/>
      <c r="Y137" s="450" t="s">
        <v>178</v>
      </c>
      <c r="Z137" s="449">
        <v>-22.47031039857816</v>
      </c>
      <c r="AA137" s="449">
        <v>-20.761412426630205</v>
      </c>
      <c r="AB137" s="449">
        <v>-16.381969858043661</v>
      </c>
      <c r="AC137" s="449">
        <v>-22.255566207041994</v>
      </c>
      <c r="AD137" s="449">
        <v>-19.636993325033124</v>
      </c>
    </row>
    <row r="138" spans="1:30" ht="12.75" customHeight="1" x14ac:dyDescent="0.3">
      <c r="A138" s="365"/>
      <c r="C138" s="29" t="s">
        <v>318</v>
      </c>
      <c r="D138" s="443"/>
      <c r="E138" s="443"/>
      <c r="F138" s="443"/>
      <c r="G138" s="443"/>
      <c r="H138" s="443"/>
      <c r="I138" s="443"/>
      <c r="J138" s="443"/>
      <c r="K138" s="443"/>
      <c r="L138" s="443"/>
      <c r="M138" s="102"/>
      <c r="N138" s="99"/>
      <c r="Y138" s="450" t="s">
        <v>178</v>
      </c>
      <c r="Z138" s="449">
        <v>-25.37702494995369</v>
      </c>
      <c r="AA138" s="449">
        <v>-20.967540651146486</v>
      </c>
      <c r="AB138" s="449">
        <v>-16.381969858043661</v>
      </c>
      <c r="AC138" s="449">
        <v>-23.807240169620741</v>
      </c>
      <c r="AD138" s="449">
        <v>-19.926320882683772</v>
      </c>
    </row>
    <row r="139" spans="1:30" ht="13.5" customHeight="1" x14ac:dyDescent="0.3">
      <c r="A139" s="365"/>
      <c r="C139" s="518" t="s">
        <v>319</v>
      </c>
      <c r="D139" s="518"/>
      <c r="E139" s="518"/>
      <c r="F139" s="518"/>
      <c r="G139" s="518"/>
      <c r="H139" s="518"/>
      <c r="I139" s="518"/>
      <c r="J139" s="518"/>
      <c r="K139" s="518"/>
      <c r="L139" s="443"/>
      <c r="M139" s="443"/>
      <c r="N139" s="99"/>
      <c r="Y139" s="450" t="s">
        <v>178</v>
      </c>
      <c r="Z139" s="449">
        <v>-20.526531758988387</v>
      </c>
      <c r="AA139" s="449">
        <v>-20.747551151460737</v>
      </c>
      <c r="AB139" s="449">
        <v>-16.381969858043661</v>
      </c>
      <c r="AC139" s="449">
        <v>-18.951274778912918</v>
      </c>
      <c r="AD139" s="449">
        <v>-19.655455654816201</v>
      </c>
    </row>
    <row r="140" spans="1:30" ht="12.75" customHeight="1" x14ac:dyDescent="0.3">
      <c r="A140" s="365"/>
      <c r="C140" s="518"/>
      <c r="D140" s="518"/>
      <c r="E140" s="518"/>
      <c r="F140" s="518"/>
      <c r="G140" s="518"/>
      <c r="H140" s="518"/>
      <c r="I140" s="518"/>
      <c r="J140" s="518"/>
      <c r="K140" s="518"/>
      <c r="L140" s="443"/>
      <c r="M140" s="443"/>
      <c r="N140" s="99"/>
      <c r="Y140" s="450" t="s">
        <v>178</v>
      </c>
      <c r="Z140" s="449">
        <v>-19.394018230199382</v>
      </c>
      <c r="AA140" s="449">
        <v>-20.094392046458989</v>
      </c>
      <c r="AB140" s="449">
        <v>-16.381969858043661</v>
      </c>
      <c r="AC140" s="449">
        <v>-17.259126434790176</v>
      </c>
      <c r="AD140" s="449">
        <v>-19.53645835113036</v>
      </c>
    </row>
    <row r="141" spans="1:30" ht="15.75" customHeight="1" x14ac:dyDescent="0.3">
      <c r="A141" s="365"/>
      <c r="C141" s="518" t="s">
        <v>320</v>
      </c>
      <c r="D141" s="518"/>
      <c r="E141" s="518"/>
      <c r="F141" s="518"/>
      <c r="G141" s="518"/>
      <c r="H141" s="518"/>
      <c r="I141" s="518"/>
      <c r="J141" s="518"/>
      <c r="K141" s="518"/>
      <c r="L141" s="443"/>
      <c r="M141" s="102"/>
      <c r="N141" s="99"/>
      <c r="Y141" s="450" t="s">
        <v>178</v>
      </c>
      <c r="Z141" s="449">
        <v>-19.22631168668018</v>
      </c>
      <c r="AA141" s="449">
        <v>-20.076588583443453</v>
      </c>
      <c r="AB141" s="449">
        <v>-16.381969858043661</v>
      </c>
      <c r="AC141" s="449">
        <v>-18.822631700311391</v>
      </c>
      <c r="AD141" s="449">
        <v>-19.125746006532044</v>
      </c>
    </row>
    <row r="142" spans="1:30" ht="14.4" x14ac:dyDescent="0.3">
      <c r="A142" s="365"/>
      <c r="C142" s="518"/>
      <c r="D142" s="518"/>
      <c r="E142" s="518"/>
      <c r="F142" s="518"/>
      <c r="G142" s="518"/>
      <c r="H142" s="518"/>
      <c r="I142" s="518"/>
      <c r="J142" s="518"/>
      <c r="K142" s="518"/>
      <c r="L142" s="443"/>
      <c r="M142" s="102"/>
      <c r="N142" s="99"/>
      <c r="Y142" s="450" t="s">
        <v>178</v>
      </c>
      <c r="Z142" s="449">
        <v>-19.048197009304346</v>
      </c>
      <c r="AA142" s="449">
        <v>-19.981516637820423</v>
      </c>
      <c r="AB142" s="449">
        <v>-16.381969858043661</v>
      </c>
      <c r="AC142" s="449">
        <v>-17.579643106885698</v>
      </c>
      <c r="AD142" s="449">
        <v>-18.926816991668499</v>
      </c>
    </row>
    <row r="143" spans="1:30" x14ac:dyDescent="0.3">
      <c r="A143" s="365"/>
      <c r="C143" s="419"/>
      <c r="D143" s="365"/>
      <c r="J143" s="29"/>
      <c r="M143" s="29"/>
      <c r="N143" s="29"/>
      <c r="Y143" s="450" t="s">
        <v>178</v>
      </c>
      <c r="Z143" s="449">
        <v>-14.618350291508779</v>
      </c>
      <c r="AA143" s="449">
        <v>-19.989294264678865</v>
      </c>
      <c r="AB143" s="449">
        <v>-16.381969858043661</v>
      </c>
      <c r="AC143" s="449">
        <v>-18.0797260603496</v>
      </c>
      <c r="AD143" s="449">
        <v>-19.016230645257558</v>
      </c>
    </row>
    <row r="144" spans="1:30" x14ac:dyDescent="0.3">
      <c r="A144" s="365"/>
      <c r="C144" s="365"/>
      <c r="D144" s="365"/>
      <c r="Y144" s="450" t="s">
        <v>178</v>
      </c>
      <c r="Z144" s="449">
        <v>-22.345686157469416</v>
      </c>
      <c r="AA144" s="449">
        <v>-19.877819878048779</v>
      </c>
      <c r="AB144" s="449">
        <v>-16.381969858043661</v>
      </c>
      <c r="AC144" s="449">
        <v>-19.380579794853787</v>
      </c>
      <c r="AD144" s="449">
        <v>-18.768248079914883</v>
      </c>
    </row>
    <row r="145" spans="1:30" x14ac:dyDescent="0.3">
      <c r="A145" s="365"/>
      <c r="C145" s="365"/>
      <c r="D145" s="365"/>
      <c r="Y145" s="450" t="s">
        <v>178</v>
      </c>
      <c r="Z145" s="449">
        <v>-24.711521330592465</v>
      </c>
      <c r="AA145" s="449">
        <v>-19.479107711748789</v>
      </c>
      <c r="AB145" s="449">
        <v>-16.381969858043661</v>
      </c>
      <c r="AC145" s="449">
        <v>-22.414737065575935</v>
      </c>
      <c r="AD145" s="449">
        <v>-18.178920804956753</v>
      </c>
    </row>
    <row r="146" spans="1:30" ht="14.4" x14ac:dyDescent="0.3">
      <c r="A146" s="365"/>
      <c r="C146" s="517"/>
      <c r="D146" s="517"/>
      <c r="E146" s="517"/>
      <c r="F146" s="517"/>
      <c r="G146" s="517"/>
      <c r="H146" s="517"/>
      <c r="I146" s="517"/>
      <c r="J146" s="517"/>
      <c r="K146" s="517"/>
      <c r="L146" s="517"/>
      <c r="M146" s="517"/>
      <c r="N146" s="517"/>
      <c r="Y146" s="450" t="s">
        <v>178</v>
      </c>
      <c r="Z146" s="449">
        <v>-20.580975146997488</v>
      </c>
      <c r="AA146" s="449">
        <v>-19.147285389958558</v>
      </c>
      <c r="AB146" s="449">
        <v>-16.381969858043661</v>
      </c>
      <c r="AC146" s="449">
        <v>-19.577170354036326</v>
      </c>
      <c r="AD146" s="449">
        <v>-17.815780878950477</v>
      </c>
    </row>
    <row r="147" spans="1:30" ht="14.4" x14ac:dyDescent="0.3">
      <c r="A147" s="365"/>
      <c r="C147" s="517"/>
      <c r="D147" s="517"/>
      <c r="E147" s="517"/>
      <c r="F147" s="517"/>
      <c r="G147" s="517"/>
      <c r="H147" s="517"/>
      <c r="I147" s="517"/>
      <c r="J147" s="517"/>
      <c r="K147" s="517"/>
      <c r="L147" s="517"/>
      <c r="M147" s="517"/>
      <c r="N147" s="517"/>
      <c r="Y147" s="450" t="s">
        <v>178</v>
      </c>
      <c r="Z147" s="449">
        <v>-18.613697523788794</v>
      </c>
      <c r="AA147" s="449">
        <v>-19.34695057855253</v>
      </c>
      <c r="AB147" s="449">
        <v>-16.381969858043661</v>
      </c>
      <c r="AC147" s="449">
        <v>-15.523248477391434</v>
      </c>
      <c r="AD147" s="449">
        <v>-17.200314857356798</v>
      </c>
    </row>
    <row r="148" spans="1:30" x14ac:dyDescent="0.3">
      <c r="A148" s="365"/>
      <c r="Y148" s="450" t="s">
        <v>178</v>
      </c>
      <c r="Z148" s="449">
        <v>-16.435326522580258</v>
      </c>
      <c r="AA148" s="449">
        <v>-19.135004038256511</v>
      </c>
      <c r="AB148" s="449">
        <v>-16.381969858043661</v>
      </c>
      <c r="AC148" s="449">
        <v>-14.697340775604488</v>
      </c>
      <c r="AD148" s="449">
        <v>-17.017246057166791</v>
      </c>
    </row>
    <row r="149" spans="1:30" x14ac:dyDescent="0.3">
      <c r="A149" s="365"/>
      <c r="Y149" s="450" t="s">
        <v>178</v>
      </c>
      <c r="Z149" s="449">
        <v>-16.725440756772706</v>
      </c>
      <c r="AA149" s="449">
        <v>-18.758224323112138</v>
      </c>
      <c r="AB149" s="449">
        <v>-16.381969858043661</v>
      </c>
      <c r="AC149" s="449">
        <v>-15.03766362484177</v>
      </c>
      <c r="AD149" s="449">
        <v>-16.528027309983649</v>
      </c>
    </row>
    <row r="150" spans="1:30" x14ac:dyDescent="0.3">
      <c r="A150" s="365"/>
      <c r="Y150" s="450" t="s">
        <v>178</v>
      </c>
      <c r="Z150" s="449">
        <v>-16.016006611666569</v>
      </c>
      <c r="AA150" s="449">
        <v>-18.484826730598741</v>
      </c>
      <c r="AB150" s="449">
        <v>-16.381969858043661</v>
      </c>
      <c r="AC150" s="449">
        <v>-13.771463909193855</v>
      </c>
      <c r="AD150" s="449">
        <v>-15.86282479990334</v>
      </c>
    </row>
    <row r="151" spans="1:30" x14ac:dyDescent="0.3">
      <c r="A151" s="365"/>
      <c r="Y151" s="450" t="s">
        <v>178</v>
      </c>
      <c r="Z151" s="449">
        <v>-20.862060375397306</v>
      </c>
      <c r="AA151" s="449">
        <v>-18.049103066862418</v>
      </c>
      <c r="AB151" s="449">
        <v>-16.381969858043661</v>
      </c>
      <c r="AC151" s="449">
        <v>-18.099098193523716</v>
      </c>
      <c r="AD151" s="449">
        <v>-15.286124068586235</v>
      </c>
    </row>
    <row r="152" spans="1:30" x14ac:dyDescent="0.3">
      <c r="A152" s="365"/>
      <c r="Y152" s="450" t="s">
        <v>178</v>
      </c>
      <c r="Z152" s="449">
        <v>-22.074063324581857</v>
      </c>
      <c r="AA152" s="449">
        <v>-18.173044372855308</v>
      </c>
      <c r="AB152" s="449">
        <v>-16.381969858043661</v>
      </c>
      <c r="AC152" s="449">
        <v>-18.990205835293949</v>
      </c>
      <c r="AD152" s="449">
        <v>-15.066287225717511</v>
      </c>
    </row>
    <row r="153" spans="1:30" x14ac:dyDescent="0.3">
      <c r="A153" s="365"/>
      <c r="Y153" s="450" t="s">
        <v>178</v>
      </c>
      <c r="Z153" s="449">
        <v>-18.667191999403698</v>
      </c>
      <c r="AA153" s="449">
        <v>-18.171005225837487</v>
      </c>
      <c r="AB153" s="449">
        <v>-16.381969858043661</v>
      </c>
      <c r="AC153" s="449">
        <v>-14.920752783474171</v>
      </c>
      <c r="AD153" s="449">
        <v>-14.716880156333884</v>
      </c>
    </row>
    <row r="154" spans="1:30" x14ac:dyDescent="0.3">
      <c r="A154" s="365"/>
      <c r="Y154" s="450" t="s">
        <v>178</v>
      </c>
      <c r="Z154" s="449">
        <v>-15.563631877634538</v>
      </c>
      <c r="AA154" s="449">
        <v>-18.145094945911104</v>
      </c>
      <c r="AB154" s="449">
        <v>-16.381969858043661</v>
      </c>
      <c r="AC154" s="449">
        <v>-11.486343358171695</v>
      </c>
      <c r="AD154" s="449">
        <v>-14.378607747604658</v>
      </c>
    </row>
    <row r="155" spans="1:30" x14ac:dyDescent="0.3">
      <c r="A155" s="365"/>
      <c r="Y155" s="450" t="s">
        <v>178</v>
      </c>
      <c r="Z155" s="449">
        <v>-17.302915664530481</v>
      </c>
      <c r="AA155" s="449">
        <v>-17.881973806990338</v>
      </c>
      <c r="AB155" s="449">
        <v>-16.381969858043661</v>
      </c>
      <c r="AC155" s="449">
        <v>-13.158482875523418</v>
      </c>
      <c r="AD155" s="449">
        <v>-14.300715181608309</v>
      </c>
    </row>
    <row r="156" spans="1:30" x14ac:dyDescent="0.3">
      <c r="A156" s="365"/>
      <c r="Y156" s="450" t="s">
        <v>178</v>
      </c>
      <c r="Z156" s="449">
        <v>-16.711166727647967</v>
      </c>
      <c r="AA156" s="449">
        <v>-17.865210194685456</v>
      </c>
      <c r="AB156" s="449">
        <v>-16.381969858043661</v>
      </c>
      <c r="AC156" s="449">
        <v>-12.591814139156384</v>
      </c>
      <c r="AD156" s="449">
        <v>-13.529451131387125</v>
      </c>
    </row>
    <row r="157" spans="1:30" x14ac:dyDescent="0.3">
      <c r="A157" s="365"/>
      <c r="Y157" s="450" t="s">
        <v>178</v>
      </c>
      <c r="Z157" s="449">
        <v>-15.834634652181911</v>
      </c>
      <c r="AA157" s="449">
        <v>-17.851462129936937</v>
      </c>
      <c r="AB157" s="449">
        <v>-16.381969858043661</v>
      </c>
      <c r="AC157" s="449">
        <v>-11.403557048089269</v>
      </c>
      <c r="AD157" s="449">
        <v>-13.360271765159627</v>
      </c>
    </row>
    <row r="158" spans="1:30" x14ac:dyDescent="0.3">
      <c r="A158" s="365"/>
      <c r="Y158" s="450" t="s">
        <v>178</v>
      </c>
      <c r="Z158" s="449">
        <v>-19.020212402951934</v>
      </c>
      <c r="AA158" s="449">
        <v>-18.122660079995402</v>
      </c>
      <c r="AB158" s="449">
        <v>-16.381969858043661</v>
      </c>
      <c r="AC158" s="449">
        <v>-17.553850231549276</v>
      </c>
      <c r="AD158" s="449">
        <v>-13.553495512084309</v>
      </c>
    </row>
    <row r="159" spans="1:30" x14ac:dyDescent="0.3">
      <c r="A159" s="365"/>
      <c r="Y159" s="450" t="s">
        <v>178</v>
      </c>
      <c r="Z159" s="449">
        <v>-21.956718038447658</v>
      </c>
      <c r="AA159" s="449">
        <v>-18.004211574770004</v>
      </c>
      <c r="AB159" s="449">
        <v>-16.381969858043661</v>
      </c>
      <c r="AC159" s="449">
        <v>-13.591357483745668</v>
      </c>
      <c r="AD159" s="449">
        <v>-13.897536533042478</v>
      </c>
    </row>
    <row r="160" spans="1:30" x14ac:dyDescent="0.3">
      <c r="A160" s="365"/>
      <c r="Y160" s="450">
        <v>43983</v>
      </c>
      <c r="Z160" s="449">
        <v>-18.570955546164065</v>
      </c>
      <c r="AA160" s="449">
        <v>-17.789021659458715</v>
      </c>
      <c r="AB160" s="449">
        <v>-16.381969858043661</v>
      </c>
      <c r="AC160" s="449">
        <v>-13.736497219881684</v>
      </c>
      <c r="AD160" s="449">
        <v>-13.759069698282968</v>
      </c>
    </row>
    <row r="161" spans="1:30" x14ac:dyDescent="0.3">
      <c r="A161" s="365"/>
      <c r="Y161" s="450" t="s">
        <v>178</v>
      </c>
      <c r="Z161" s="449">
        <v>-17.462017528043773</v>
      </c>
      <c r="AA161" s="449">
        <v>-17.393344906198809</v>
      </c>
      <c r="AB161" s="449">
        <v>-16.381969858043661</v>
      </c>
      <c r="AC161" s="449">
        <v>-12.838909586644462</v>
      </c>
      <c r="AD161" s="449">
        <v>-13.808288381357015</v>
      </c>
    </row>
    <row r="162" spans="1:30" x14ac:dyDescent="0.3">
      <c r="A162" s="365"/>
      <c r="Y162" s="450" t="s">
        <v>178</v>
      </c>
      <c r="Z162" s="449">
        <v>-16.473776127952721</v>
      </c>
      <c r="AA162" s="449">
        <v>-17.133468949934194</v>
      </c>
      <c r="AB162" s="449">
        <v>-16.381969858043661</v>
      </c>
      <c r="AC162" s="449">
        <v>-15.5667700222306</v>
      </c>
      <c r="AD162" s="449">
        <v>-13.53847945712249</v>
      </c>
    </row>
    <row r="163" spans="1:30" x14ac:dyDescent="0.3">
      <c r="A163" s="365"/>
      <c r="Y163" s="450" t="s">
        <v>178</v>
      </c>
      <c r="Z163" s="449">
        <v>-15.20483732046894</v>
      </c>
      <c r="AA163" s="449">
        <v>-16.48951201961826</v>
      </c>
      <c r="AB163" s="449">
        <v>-16.381969858043661</v>
      </c>
      <c r="AC163" s="449">
        <v>-11.622546295839811</v>
      </c>
      <c r="AD163" s="449">
        <v>-13.857072477301754</v>
      </c>
    </row>
    <row r="164" spans="1:30" x14ac:dyDescent="0.3">
      <c r="A164" s="365"/>
      <c r="Y164" s="450" t="s">
        <v>178</v>
      </c>
      <c r="Z164" s="449">
        <v>-13.064897379362593</v>
      </c>
      <c r="AA164" s="449">
        <v>-15.819790979104784</v>
      </c>
      <c r="AB164" s="449">
        <v>-16.381969858043661</v>
      </c>
      <c r="AC164" s="449">
        <v>-11.748087829607599</v>
      </c>
      <c r="AD164" s="449">
        <v>-13.85210899720389</v>
      </c>
    </row>
    <row r="165" spans="1:30" x14ac:dyDescent="0.3">
      <c r="A165" s="365"/>
      <c r="Y165" s="450" t="s">
        <v>178</v>
      </c>
      <c r="Z165" s="449">
        <v>-17.201080709099614</v>
      </c>
      <c r="AA165" s="449">
        <v>-14.735099550344254</v>
      </c>
      <c r="AB165" s="449">
        <v>-16.381969858043661</v>
      </c>
      <c r="AC165" s="449">
        <v>-15.665187761907603</v>
      </c>
      <c r="AD165" s="449">
        <v>-13.577334049174086</v>
      </c>
    </row>
    <row r="166" spans="1:30" x14ac:dyDescent="0.3">
      <c r="A166" s="365"/>
      <c r="Y166" s="450" t="s">
        <v>178</v>
      </c>
      <c r="Z166" s="449">
        <v>-17.449019526236118</v>
      </c>
      <c r="AA166" s="449">
        <v>-13.496735143569373</v>
      </c>
      <c r="AB166" s="449">
        <v>-16.381969858043661</v>
      </c>
      <c r="AC166" s="449">
        <v>-15.821508625000519</v>
      </c>
      <c r="AD166" s="449">
        <v>-12.781998743888991</v>
      </c>
    </row>
    <row r="167" spans="1:30" x14ac:dyDescent="0.3">
      <c r="A167" s="365"/>
      <c r="Y167" s="450" t="s">
        <v>178</v>
      </c>
      <c r="Z167" s="449">
        <v>-13.882908262569742</v>
      </c>
      <c r="AA167" s="449">
        <v>-14.307324722151694</v>
      </c>
      <c r="AB167" s="449">
        <v>-16.381969858043661</v>
      </c>
      <c r="AC167" s="449">
        <v>-13.701752859196645</v>
      </c>
      <c r="AD167" s="449">
        <v>-14.070056832446397</v>
      </c>
    </row>
    <row r="168" spans="1:30" x14ac:dyDescent="0.3">
      <c r="A168" s="365"/>
      <c r="Y168" s="450" t="s">
        <v>178</v>
      </c>
      <c r="Z168" s="449">
        <v>-9.8691775267200406</v>
      </c>
      <c r="AA168" s="449">
        <v>-14.689304136961374</v>
      </c>
      <c r="AB168" s="449">
        <v>-16.381969858043661</v>
      </c>
      <c r="AC168" s="449">
        <v>-10.915484950435825</v>
      </c>
      <c r="AD168" s="449">
        <v>-14.385974562208801</v>
      </c>
    </row>
    <row r="169" spans="1:30" x14ac:dyDescent="0.3">
      <c r="A169" s="365"/>
      <c r="Y169" s="450" t="s">
        <v>178</v>
      </c>
      <c r="Z169" s="449">
        <v>-7.8052252805285729</v>
      </c>
      <c r="AA169" s="449">
        <v>-14.21256467257505</v>
      </c>
      <c r="AB169" s="449">
        <v>-16.381969858043661</v>
      </c>
      <c r="AC169" s="449">
        <v>-9.9994228852349352</v>
      </c>
      <c r="AD169" s="449">
        <v>-14.109729792805764</v>
      </c>
    </row>
    <row r="170" spans="1:30" x14ac:dyDescent="0.3">
      <c r="A170" s="365"/>
      <c r="Y170" s="450" t="s">
        <v>178</v>
      </c>
      <c r="Z170" s="449">
        <v>-20.878964370545187</v>
      </c>
      <c r="AA170" s="449">
        <v>-14.119234169956004</v>
      </c>
      <c r="AB170" s="449">
        <v>-16.381969858043661</v>
      </c>
      <c r="AC170" s="449">
        <v>-20.638952915741655</v>
      </c>
      <c r="AD170" s="449">
        <v>-13.932317678372515</v>
      </c>
    </row>
    <row r="171" spans="1:30" x14ac:dyDescent="0.3">
      <c r="A171" s="365"/>
      <c r="Y171" s="450" t="s">
        <v>178</v>
      </c>
      <c r="Z171" s="449">
        <v>-15.73875328303035</v>
      </c>
      <c r="AA171" s="449">
        <v>-13.658825842713153</v>
      </c>
      <c r="AB171" s="449">
        <v>-16.381969858043661</v>
      </c>
      <c r="AC171" s="449">
        <v>-13.959511937944427</v>
      </c>
      <c r="AD171" s="449">
        <v>-13.335498245254046</v>
      </c>
    </row>
    <row r="172" spans="1:30" x14ac:dyDescent="0.3">
      <c r="A172" s="365"/>
      <c r="Y172" s="450" t="s">
        <v>178</v>
      </c>
      <c r="Z172" s="449">
        <v>-13.863904458395336</v>
      </c>
      <c r="AA172" s="449">
        <v>-13.939867091298364</v>
      </c>
      <c r="AB172" s="449">
        <v>-16.381969858043661</v>
      </c>
      <c r="AC172" s="449">
        <v>-13.731474376086339</v>
      </c>
      <c r="AD172" s="449">
        <v>-12.93956752168968</v>
      </c>
    </row>
    <row r="173" spans="1:30" x14ac:dyDescent="0.3">
      <c r="A173" s="365"/>
      <c r="Y173" s="450" t="s">
        <v>178</v>
      </c>
      <c r="Z173" s="449">
        <v>-16.795706007902794</v>
      </c>
      <c r="AA173" s="449">
        <v>-14.623723898001616</v>
      </c>
      <c r="AB173" s="449">
        <v>-16.381969858043661</v>
      </c>
      <c r="AC173" s="449">
        <v>-14.579623823967779</v>
      </c>
      <c r="AD173" s="449">
        <v>-12.930666142281067</v>
      </c>
    </row>
    <row r="174" spans="1:30" x14ac:dyDescent="0.3">
      <c r="A174" s="365"/>
      <c r="Y174" s="450" t="s">
        <v>178</v>
      </c>
      <c r="Z174" s="449">
        <v>-10.660049971869778</v>
      </c>
      <c r="AA174" s="449">
        <v>-13.360651200470601</v>
      </c>
      <c r="AB174" s="449">
        <v>-16.381969858043661</v>
      </c>
      <c r="AC174" s="449">
        <v>-9.5240168273673618</v>
      </c>
      <c r="AD174" s="449">
        <v>-11.231237659891551</v>
      </c>
    </row>
    <row r="175" spans="1:30" x14ac:dyDescent="0.3">
      <c r="A175" s="365"/>
      <c r="Y175" s="450" t="s">
        <v>178</v>
      </c>
      <c r="Z175" s="449">
        <v>-11.836466266816524</v>
      </c>
      <c r="AA175" s="449">
        <v>-12.700138917032332</v>
      </c>
      <c r="AB175" s="449">
        <v>-16.381969858043661</v>
      </c>
      <c r="AC175" s="449">
        <v>-8.1439698854852622</v>
      </c>
      <c r="AD175" s="449">
        <v>-10.716137403637841</v>
      </c>
    </row>
    <row r="176" spans="1:30" x14ac:dyDescent="0.3">
      <c r="A176" s="365"/>
      <c r="Y176" s="450" t="s">
        <v>178</v>
      </c>
      <c r="Z176" s="449">
        <v>-12.592222927451328</v>
      </c>
      <c r="AA176" s="449">
        <v>-12.2739847527246</v>
      </c>
      <c r="AB176" s="449">
        <v>-16.381969858043661</v>
      </c>
      <c r="AC176" s="449">
        <v>-9.9371132293746456</v>
      </c>
      <c r="AD176" s="449">
        <v>-10.819216587952365</v>
      </c>
    </row>
    <row r="177" spans="1:30" x14ac:dyDescent="0.3">
      <c r="A177" s="365"/>
      <c r="Y177" s="450" t="s">
        <v>178</v>
      </c>
      <c r="Z177" s="449">
        <v>-12.037455487828082</v>
      </c>
      <c r="AA177" s="449">
        <v>-12.028584378277966</v>
      </c>
      <c r="AB177" s="449">
        <v>-16.381969858043661</v>
      </c>
      <c r="AC177" s="449">
        <v>-8.7429535390150477</v>
      </c>
      <c r="AD177" s="449">
        <v>-11.009006730184195</v>
      </c>
    </row>
    <row r="178" spans="1:30" x14ac:dyDescent="0.3">
      <c r="A178" s="365"/>
      <c r="Y178" s="450" t="s">
        <v>178</v>
      </c>
      <c r="Z178" s="449">
        <v>-11.115167298962479</v>
      </c>
      <c r="AA178" s="449">
        <v>-12.461215577689218</v>
      </c>
      <c r="AB178" s="449">
        <v>-16.381969858043661</v>
      </c>
      <c r="AC178" s="449">
        <v>-10.353810144168449</v>
      </c>
      <c r="AD178" s="449">
        <v>-11.41362791734324</v>
      </c>
    </row>
    <row r="179" spans="1:30" x14ac:dyDescent="0.3">
      <c r="A179" s="365"/>
      <c r="Y179" s="450" t="s">
        <v>178</v>
      </c>
      <c r="Z179" s="449">
        <v>-10.88082530824121</v>
      </c>
      <c r="AA179" s="449">
        <v>-12.837268777262954</v>
      </c>
      <c r="AB179" s="449">
        <v>-16.381969858043661</v>
      </c>
      <c r="AC179" s="449">
        <v>-14.453028666288006</v>
      </c>
      <c r="AD179" s="449">
        <v>-11.857408830214384</v>
      </c>
    </row>
    <row r="180" spans="1:30" x14ac:dyDescent="0.3">
      <c r="A180" s="365"/>
      <c r="Y180" s="450" t="s">
        <v>178</v>
      </c>
      <c r="Z180" s="449">
        <v>-15.077903386776349</v>
      </c>
      <c r="AA180" s="449">
        <v>-12.516923577226407</v>
      </c>
      <c r="AB180" s="449">
        <v>-16.381969858043661</v>
      </c>
      <c r="AC180" s="449">
        <v>-15.908154819590592</v>
      </c>
      <c r="AD180" s="449">
        <v>-12.436748294930327</v>
      </c>
    </row>
    <row r="181" spans="1:30" x14ac:dyDescent="0.3">
      <c r="A181" s="365"/>
      <c r="Y181" s="450" t="s">
        <v>178</v>
      </c>
      <c r="Z181" s="449">
        <v>-13.688468367748536</v>
      </c>
      <c r="AA181" s="449">
        <v>-12.42652813430527</v>
      </c>
      <c r="AB181" s="449">
        <v>-16.381969858043661</v>
      </c>
      <c r="AC181" s="449">
        <v>-12.35636513748068</v>
      </c>
      <c r="AD181" s="449">
        <v>-12.853562722613848</v>
      </c>
    </row>
    <row r="182" spans="1:30" x14ac:dyDescent="0.3">
      <c r="A182" s="365"/>
      <c r="Y182" s="450" t="s">
        <v>178</v>
      </c>
      <c r="Z182" s="449">
        <v>-14.468838663832701</v>
      </c>
      <c r="AA182" s="449">
        <v>-12.461802177551558</v>
      </c>
      <c r="AB182" s="449">
        <v>-16.381969858043661</v>
      </c>
      <c r="AC182" s="449">
        <v>-11.250436275583269</v>
      </c>
      <c r="AD182" s="449">
        <v>-12.803845111109586</v>
      </c>
    </row>
    <row r="183" spans="1:30" x14ac:dyDescent="0.3">
      <c r="A183" s="365"/>
      <c r="Y183" s="450" t="s">
        <v>178</v>
      </c>
      <c r="Z183" s="449">
        <v>-10.349806527195501</v>
      </c>
      <c r="AA183" s="449">
        <v>-13.170165658606274</v>
      </c>
      <c r="AB183" s="449">
        <v>-16.381969858043661</v>
      </c>
      <c r="AC183" s="449">
        <v>-13.992489482386247</v>
      </c>
      <c r="AD183" s="449">
        <v>-12.741583427933417</v>
      </c>
    </row>
    <row r="184" spans="1:30" x14ac:dyDescent="0.3">
      <c r="A184" s="365"/>
      <c r="Y184" s="450" t="s">
        <v>178</v>
      </c>
      <c r="Z184" s="449">
        <v>-11.404687387380122</v>
      </c>
      <c r="AA184" s="449">
        <v>-13.387690526622189</v>
      </c>
      <c r="AB184" s="449">
        <v>-16.381969858043661</v>
      </c>
      <c r="AC184" s="449">
        <v>-11.660654532799697</v>
      </c>
      <c r="AD184" s="449">
        <v>-12.607220075738965</v>
      </c>
    </row>
    <row r="185" spans="1:30" x14ac:dyDescent="0.3">
      <c r="A185" s="365"/>
      <c r="Y185" s="450" t="s">
        <v>178</v>
      </c>
      <c r="Z185" s="449">
        <v>-11.362085601686495</v>
      </c>
      <c r="AA185" s="449">
        <v>-13.31675607038758</v>
      </c>
      <c r="AB185" s="449">
        <v>-16.381969858043661</v>
      </c>
      <c r="AC185" s="449">
        <v>-10.005786863638619</v>
      </c>
      <c r="AD185" s="449">
        <v>-12.638703644930411</v>
      </c>
    </row>
    <row r="186" spans="1:30" x14ac:dyDescent="0.3">
      <c r="A186" s="365"/>
      <c r="Y186" s="450" t="s">
        <v>178</v>
      </c>
      <c r="Z186" s="449">
        <v>-15.839369675624219</v>
      </c>
      <c r="AA186" s="449">
        <v>-13.098381092694455</v>
      </c>
      <c r="AB186" s="449">
        <v>-16.381969858043661</v>
      </c>
      <c r="AC186" s="449">
        <v>-14.017196884054812</v>
      </c>
      <c r="AD186" s="449">
        <v>-12.476891176052222</v>
      </c>
    </row>
    <row r="187" spans="1:30" x14ac:dyDescent="0.3">
      <c r="A187" s="365"/>
      <c r="Y187" s="450" t="s">
        <v>178</v>
      </c>
      <c r="Z187" s="449">
        <v>-16.600577462887738</v>
      </c>
      <c r="AA187" s="449">
        <v>-13.192090506974024</v>
      </c>
      <c r="AB187" s="449">
        <v>-16.381969858043661</v>
      </c>
      <c r="AC187" s="449">
        <v>-14.967611354229433</v>
      </c>
      <c r="AD187" s="449">
        <v>-11.909209424719661</v>
      </c>
    </row>
    <row r="188" spans="1:30" x14ac:dyDescent="0.3">
      <c r="A188" s="365"/>
      <c r="Y188" s="450" t="s">
        <v>178</v>
      </c>
      <c r="Z188" s="449">
        <v>-13.191927174106278</v>
      </c>
      <c r="AA188" s="449">
        <v>-13.175845830016996</v>
      </c>
      <c r="AB188" s="449">
        <v>-16.381969858043661</v>
      </c>
      <c r="AC188" s="449">
        <v>-12.576750121820794</v>
      </c>
      <c r="AD188" s="449">
        <v>-11.657391665876899</v>
      </c>
    </row>
    <row r="189" spans="1:30" x14ac:dyDescent="0.3">
      <c r="A189" s="365"/>
      <c r="Y189" s="450" t="s">
        <v>178</v>
      </c>
      <c r="Z189" s="449">
        <v>-12.940213819980823</v>
      </c>
      <c r="AA189" s="449">
        <v>-12.857766954176084</v>
      </c>
      <c r="AB189" s="449">
        <v>-16.381969858043661</v>
      </c>
      <c r="AC189" s="449">
        <v>-10.117748993435953</v>
      </c>
      <c r="AD189" s="449">
        <v>-11.361256515417731</v>
      </c>
    </row>
    <row r="190" spans="1:30" x14ac:dyDescent="0.3">
      <c r="A190" s="365"/>
      <c r="Y190" s="450">
        <v>44013</v>
      </c>
      <c r="Z190" s="449">
        <v>-11.005772427152474</v>
      </c>
      <c r="AA190" s="449">
        <v>-12.437193886013068</v>
      </c>
      <c r="AB190" s="449">
        <v>-5.6065572419816192</v>
      </c>
      <c r="AC190" s="449">
        <v>-10.018717223058317</v>
      </c>
      <c r="AD190" s="449">
        <v>-10.935819526392667</v>
      </c>
    </row>
    <row r="191" spans="1:30" x14ac:dyDescent="0.3">
      <c r="A191" s="365"/>
      <c r="Y191" s="450" t="s">
        <v>178</v>
      </c>
      <c r="Z191" s="449">
        <v>-11.290974648680944</v>
      </c>
      <c r="AA191" s="449">
        <v>-11.997648317746807</v>
      </c>
      <c r="AB191" s="449">
        <v>-5.6065572419816192</v>
      </c>
      <c r="AC191" s="449">
        <v>-9.8979302209003635</v>
      </c>
      <c r="AD191" s="449">
        <v>-10.643518417333286</v>
      </c>
    </row>
    <row r="192" spans="1:30" x14ac:dyDescent="0.3">
      <c r="A192" s="365"/>
      <c r="Y192" s="450" t="s">
        <v>178</v>
      </c>
      <c r="Z192" s="449">
        <v>-9.1355334708001195</v>
      </c>
      <c r="AA192" s="449">
        <v>-11.326765562118693</v>
      </c>
      <c r="AB192" s="449">
        <v>-5.6065572419816192</v>
      </c>
      <c r="AC192" s="449">
        <v>-7.9328408104244374</v>
      </c>
      <c r="AD192" s="449">
        <v>-10.121934114960087</v>
      </c>
    </row>
    <row r="193" spans="1:30" x14ac:dyDescent="0.3">
      <c r="A193" s="365"/>
      <c r="Y193" s="450" t="s">
        <v>178</v>
      </c>
      <c r="Z193" s="449">
        <v>-12.895358198483118</v>
      </c>
      <c r="AA193" s="449">
        <v>-10.629877466492903</v>
      </c>
      <c r="AB193" s="449">
        <v>-5.6065572419816192</v>
      </c>
      <c r="AC193" s="449">
        <v>-11.039137960879373</v>
      </c>
      <c r="AD193" s="449">
        <v>-9.6106817132430375</v>
      </c>
    </row>
    <row r="194" spans="1:30" x14ac:dyDescent="0.3">
      <c r="A194" s="365"/>
      <c r="Y194" s="450" t="s">
        <v>178</v>
      </c>
      <c r="Z194" s="449">
        <v>-13.52375848502389</v>
      </c>
      <c r="AA194" s="449">
        <v>-10.093535763604889</v>
      </c>
      <c r="AB194" s="449">
        <v>-5.6065572419816192</v>
      </c>
      <c r="AC194" s="449">
        <v>-12.921503590813771</v>
      </c>
      <c r="AD194" s="449">
        <v>-9.1296936734783962</v>
      </c>
    </row>
    <row r="195" spans="1:30" x14ac:dyDescent="0.3">
      <c r="A195" s="365"/>
      <c r="Y195" s="450" t="s">
        <v>178</v>
      </c>
      <c r="Z195" s="449">
        <v>-8.4957478847094894</v>
      </c>
      <c r="AA195" s="449">
        <v>-9.7238670310691901</v>
      </c>
      <c r="AB195" s="449">
        <v>-5.6065572419816192</v>
      </c>
      <c r="AC195" s="449">
        <v>-8.9256600052083996</v>
      </c>
      <c r="AD195" s="449">
        <v>-8.9425810390259421</v>
      </c>
    </row>
    <row r="196" spans="1:30" x14ac:dyDescent="0.3">
      <c r="A196" s="365"/>
      <c r="Y196" s="450" t="s">
        <v>178</v>
      </c>
      <c r="Z196" s="449">
        <v>-8.0619971506002948</v>
      </c>
      <c r="AA196" s="449">
        <v>-9.6836159451433357</v>
      </c>
      <c r="AB196" s="449">
        <v>-5.6065572419816192</v>
      </c>
      <c r="AC196" s="449">
        <v>-6.5389821814165998</v>
      </c>
      <c r="AD196" s="449">
        <v>-9.1378545460814316</v>
      </c>
    </row>
    <row r="197" spans="1:30" x14ac:dyDescent="0.3">
      <c r="A197" s="365"/>
      <c r="Y197" s="450" t="s">
        <v>178</v>
      </c>
      <c r="Z197" s="449">
        <v>-7.2513805069363704</v>
      </c>
      <c r="AA197" s="449">
        <v>-9.520459206782494</v>
      </c>
      <c r="AB197" s="449">
        <v>-5.6065572419816192</v>
      </c>
      <c r="AC197" s="449">
        <v>-6.6518009447058262</v>
      </c>
      <c r="AD197" s="449">
        <v>-9.1911515007346818</v>
      </c>
    </row>
    <row r="198" spans="1:30" x14ac:dyDescent="0.3">
      <c r="A198" s="365"/>
      <c r="Y198" s="450" t="s">
        <v>178</v>
      </c>
      <c r="Z198" s="449">
        <v>-8.7032935209310516</v>
      </c>
      <c r="AA198" s="449">
        <v>-9.5070078345808238</v>
      </c>
      <c r="AB198" s="449">
        <v>-5.6065572419816192</v>
      </c>
      <c r="AC198" s="449">
        <v>-8.588141779733192</v>
      </c>
      <c r="AD198" s="449">
        <v>-9.3206042225985648</v>
      </c>
    </row>
    <row r="199" spans="1:30" x14ac:dyDescent="0.3">
      <c r="A199" s="365"/>
      <c r="Y199" s="450" t="s">
        <v>178</v>
      </c>
      <c r="Z199" s="449">
        <v>-8.8537758693191329</v>
      </c>
      <c r="AA199" s="449">
        <v>-9.4834170831613029</v>
      </c>
      <c r="AB199" s="449">
        <v>-5.6065572419816192</v>
      </c>
      <c r="AC199" s="449">
        <v>-9.2997553598128633</v>
      </c>
      <c r="AD199" s="449">
        <v>-9.2795731891996756</v>
      </c>
    </row>
    <row r="200" spans="1:30" x14ac:dyDescent="0.3">
      <c r="A200" s="365"/>
      <c r="Y200" s="450" t="s">
        <v>178</v>
      </c>
      <c r="Z200" s="449">
        <v>-11.753261029957235</v>
      </c>
      <c r="AA200" s="449">
        <v>-9.2825748534735855</v>
      </c>
      <c r="AB200" s="449">
        <v>-5.6065572419816192</v>
      </c>
      <c r="AC200" s="449">
        <v>-11.412216643452126</v>
      </c>
      <c r="AD200" s="449">
        <v>-9.2438600714728913</v>
      </c>
    </row>
    <row r="201" spans="1:30" x14ac:dyDescent="0.3">
      <c r="A201" s="365"/>
      <c r="Y201" s="450" t="s">
        <v>178</v>
      </c>
      <c r="Z201" s="449">
        <v>-13.429598879612197</v>
      </c>
      <c r="AA201" s="449">
        <v>-9.2546992529510224</v>
      </c>
      <c r="AB201" s="449">
        <v>-5.6065572419816192</v>
      </c>
      <c r="AC201" s="449">
        <v>-13.82767264386095</v>
      </c>
      <c r="AD201" s="449">
        <v>-9.1574495078198819</v>
      </c>
    </row>
    <row r="202" spans="1:30" x14ac:dyDescent="0.3">
      <c r="A202" s="365"/>
      <c r="Y202" s="450" t="s">
        <v>178</v>
      </c>
      <c r="Z202" s="449">
        <v>-8.3306126247728436</v>
      </c>
      <c r="AA202" s="449">
        <v>-9.0186589314644952</v>
      </c>
      <c r="AB202" s="449">
        <v>-5.6065572419816192</v>
      </c>
      <c r="AC202" s="449">
        <v>-8.638442771416166</v>
      </c>
      <c r="AD202" s="449">
        <v>-9.1450996655062244</v>
      </c>
    </row>
    <row r="203" spans="1:30" x14ac:dyDescent="0.3">
      <c r="A203" s="365"/>
      <c r="Y203" s="450" t="s">
        <v>178</v>
      </c>
      <c r="Z203" s="449">
        <v>-6.6561015427862662</v>
      </c>
      <c r="AA203" s="449">
        <v>-8.5399877921443039</v>
      </c>
      <c r="AB203" s="449">
        <v>-5.6065572419816192</v>
      </c>
      <c r="AC203" s="449">
        <v>-6.2889903573291122</v>
      </c>
      <c r="AD203" s="449">
        <v>-8.5353309753936326</v>
      </c>
    </row>
    <row r="204" spans="1:30" x14ac:dyDescent="0.3">
      <c r="A204" s="365"/>
      <c r="Y204" s="450" t="s">
        <v>178</v>
      </c>
      <c r="Z204" s="449">
        <v>-7.0562513032784153</v>
      </c>
      <c r="AA204" s="449">
        <v>-8.1306296506256999</v>
      </c>
      <c r="AB204" s="449">
        <v>-5.6065572419816192</v>
      </c>
      <c r="AC204" s="449">
        <v>-6.0469269991347687</v>
      </c>
      <c r="AD204" s="449">
        <v>-8.2941667479167904</v>
      </c>
    </row>
    <row r="205" spans="1:30" x14ac:dyDescent="0.3">
      <c r="A205" s="365"/>
      <c r="Y205" s="450" t="s">
        <v>178</v>
      </c>
      <c r="Z205" s="449">
        <v>-7.0510112705253798</v>
      </c>
      <c r="AA205" s="449">
        <v>-7.8485626118089504</v>
      </c>
      <c r="AB205" s="449">
        <v>-5.6065572419816192</v>
      </c>
      <c r="AC205" s="449">
        <v>-8.5016928835375865</v>
      </c>
      <c r="AD205" s="449">
        <v>-7.97228615133257</v>
      </c>
    </row>
    <row r="206" spans="1:30" x14ac:dyDescent="0.3">
      <c r="A206" s="365"/>
      <c r="Y206" s="450" t="s">
        <v>178</v>
      </c>
      <c r="Z206" s="449">
        <v>-5.503077894077796</v>
      </c>
      <c r="AA206" s="449">
        <v>-7.6316238232816556</v>
      </c>
      <c r="AB206" s="449">
        <v>-5.6065572419816192</v>
      </c>
      <c r="AC206" s="449">
        <v>-5.0313745290247169</v>
      </c>
      <c r="AD206" s="449">
        <v>-7.8670200166118871</v>
      </c>
    </row>
    <row r="207" spans="1:30" x14ac:dyDescent="0.3">
      <c r="A207" s="365"/>
      <c r="Y207" s="450" t="s">
        <v>178</v>
      </c>
      <c r="Z207" s="449">
        <v>-8.8877540393269996</v>
      </c>
      <c r="AA207" s="449">
        <v>-7.5205725177908702</v>
      </c>
      <c r="AB207" s="449">
        <v>-5.6065572419816192</v>
      </c>
      <c r="AC207" s="449">
        <v>-9.7240670511142326</v>
      </c>
      <c r="AD207" s="449">
        <v>-7.6917387186601998</v>
      </c>
    </row>
    <row r="208" spans="1:30" x14ac:dyDescent="0.3">
      <c r="A208" s="365"/>
      <c r="Y208" s="450" t="s">
        <v>178</v>
      </c>
      <c r="Z208" s="449">
        <v>-11.455129607894953</v>
      </c>
      <c r="AA208" s="449">
        <v>-7.63853294740374</v>
      </c>
      <c r="AB208" s="449">
        <v>-5.6065572419816192</v>
      </c>
      <c r="AC208" s="449">
        <v>-11.574508467771409</v>
      </c>
      <c r="AD208" s="449">
        <v>-7.5268296243194026</v>
      </c>
    </row>
    <row r="209" spans="1:30" x14ac:dyDescent="0.3">
      <c r="A209" s="365"/>
      <c r="Y209" s="450" t="s">
        <v>178</v>
      </c>
      <c r="Z209" s="449">
        <v>-6.8120411050817733</v>
      </c>
      <c r="AA209" s="449">
        <v>-7.6108105140695033</v>
      </c>
      <c r="AB209" s="449">
        <v>-5.6065572419816192</v>
      </c>
      <c r="AC209" s="449">
        <v>-7.9015798283713821</v>
      </c>
      <c r="AD209" s="449">
        <v>-7.0536227077177989</v>
      </c>
    </row>
    <row r="210" spans="1:30" x14ac:dyDescent="0.3">
      <c r="A210" s="365"/>
      <c r="Y210" s="450" t="s">
        <v>178</v>
      </c>
      <c r="Z210" s="449">
        <v>-5.8787424043507714</v>
      </c>
      <c r="AA210" s="449">
        <v>-7.8820662134680912</v>
      </c>
      <c r="AB210" s="449">
        <v>-5.6065572419816192</v>
      </c>
      <c r="AC210" s="449">
        <v>-5.0620212716673052</v>
      </c>
      <c r="AD210" s="449">
        <v>-7.2405578967515272</v>
      </c>
    </row>
    <row r="211" spans="1:30" x14ac:dyDescent="0.3">
      <c r="A211" s="365"/>
      <c r="Y211" s="450" t="s">
        <v>178</v>
      </c>
      <c r="Z211" s="449">
        <v>-7.8819743105684994</v>
      </c>
      <c r="AA211" s="449">
        <v>-7.9776454251594071</v>
      </c>
      <c r="AB211" s="449">
        <v>-5.6065572419816192</v>
      </c>
      <c r="AC211" s="449">
        <v>-4.8925633387491843</v>
      </c>
      <c r="AD211" s="449">
        <v>-7.0703651595828569</v>
      </c>
    </row>
    <row r="212" spans="1:30" x14ac:dyDescent="0.3">
      <c r="A212" s="365"/>
      <c r="Y212" s="450" t="s">
        <v>178</v>
      </c>
      <c r="Z212" s="449">
        <v>-6.8569542371857164</v>
      </c>
      <c r="AA212" s="449">
        <v>-7.8976403700857629</v>
      </c>
      <c r="AB212" s="449">
        <v>-5.6065572419816192</v>
      </c>
      <c r="AC212" s="449">
        <v>-5.1892444673263611</v>
      </c>
      <c r="AD212" s="449">
        <v>-7.0870433434284008</v>
      </c>
    </row>
    <row r="213" spans="1:30" x14ac:dyDescent="0.3">
      <c r="A213" s="365"/>
      <c r="Y213" s="450" t="s">
        <v>178</v>
      </c>
      <c r="Z213" s="449">
        <v>-7.4018677898679144</v>
      </c>
      <c r="AA213" s="449">
        <v>-7.8051631370623751</v>
      </c>
      <c r="AB213" s="449">
        <v>-5.6065572419816192</v>
      </c>
      <c r="AC213" s="449">
        <v>-6.3399208522608177</v>
      </c>
      <c r="AD213" s="449">
        <v>-6.4967529138841105</v>
      </c>
    </row>
    <row r="214" spans="1:30" x14ac:dyDescent="0.3">
      <c r="A214" s="365"/>
      <c r="Y214" s="450" t="s">
        <v>178</v>
      </c>
      <c r="Z214" s="449">
        <v>-9.5568085211662144</v>
      </c>
      <c r="AA214" s="449">
        <v>-7.9054563804831099</v>
      </c>
      <c r="AB214" s="449">
        <v>-5.6065572419816192</v>
      </c>
      <c r="AC214" s="449">
        <v>-8.5327178909335402</v>
      </c>
      <c r="AD214" s="449">
        <v>-6.5881718262883897</v>
      </c>
    </row>
    <row r="215" spans="1:30" x14ac:dyDescent="0.3">
      <c r="A215" s="365"/>
      <c r="Y215" s="450" t="s">
        <v>178</v>
      </c>
      <c r="Z215" s="449">
        <v>-10.895094222379452</v>
      </c>
      <c r="AA215" s="449">
        <v>-7.6667153292767969</v>
      </c>
      <c r="AB215" s="449">
        <v>-5.6065572419816192</v>
      </c>
      <c r="AC215" s="449">
        <v>-11.691255754690218</v>
      </c>
      <c r="AD215" s="449">
        <v>-6.5621493840795813</v>
      </c>
    </row>
    <row r="216" spans="1:30" x14ac:dyDescent="0.3">
      <c r="A216" s="365"/>
      <c r="Y216" s="450" t="s">
        <v>178</v>
      </c>
      <c r="Z216" s="449">
        <v>-6.1647004739180629</v>
      </c>
      <c r="AA216" s="449">
        <v>-7.4338807898837205</v>
      </c>
      <c r="AB216" s="449">
        <v>-5.6065572419816192</v>
      </c>
      <c r="AC216" s="449">
        <v>-3.7695468215613488</v>
      </c>
      <c r="AD216" s="449">
        <v>-6.3741864837377777</v>
      </c>
    </row>
    <row r="217" spans="1:30" x14ac:dyDescent="0.3">
      <c r="A217" s="365"/>
      <c r="Y217" s="450" t="s">
        <v>178</v>
      </c>
      <c r="Z217" s="449">
        <v>-6.5807951082959155</v>
      </c>
      <c r="AA217" s="449">
        <v>-7.4138810704955258</v>
      </c>
      <c r="AB217" s="449">
        <v>-5.6065572419816192</v>
      </c>
      <c r="AC217" s="449">
        <v>-5.7019536584972599</v>
      </c>
      <c r="AD217" s="449">
        <v>-6.2013900763238814</v>
      </c>
    </row>
    <row r="218" spans="1:30" x14ac:dyDescent="0.3">
      <c r="A218" s="365"/>
      <c r="Y218" s="450" t="s">
        <v>178</v>
      </c>
      <c r="Z218" s="449">
        <v>-6.2107869521242991</v>
      </c>
      <c r="AA218" s="449">
        <v>-7.1419853696130726</v>
      </c>
      <c r="AB218" s="449">
        <v>-5.6065572419816192</v>
      </c>
      <c r="AC218" s="449">
        <v>-4.7104062432875224</v>
      </c>
      <c r="AD218" s="449">
        <v>-5.8355453493513432</v>
      </c>
    </row>
    <row r="219" spans="1:30" x14ac:dyDescent="0.3">
      <c r="A219" s="365"/>
      <c r="Y219" s="450" t="s">
        <v>178</v>
      </c>
      <c r="Z219" s="449">
        <v>-5.2271124614341842</v>
      </c>
      <c r="AA219" s="449">
        <v>-6.9088907717670383</v>
      </c>
      <c r="AB219" s="449">
        <v>-5.6065572419816192</v>
      </c>
      <c r="AC219" s="449">
        <v>-3.8735041649337347</v>
      </c>
      <c r="AD219" s="449">
        <v>-5.1719060515624307</v>
      </c>
    </row>
    <row r="220" spans="1:30" x14ac:dyDescent="0.3">
      <c r="A220" s="365"/>
      <c r="Y220" s="450" t="s">
        <v>178</v>
      </c>
      <c r="Z220" s="449">
        <v>-7.2618697541505544</v>
      </c>
      <c r="AA220" s="449">
        <v>-6.9393655670774708</v>
      </c>
      <c r="AB220" s="449">
        <v>-5.6065572419816192</v>
      </c>
      <c r="AC220" s="449">
        <v>-5.130346000363545</v>
      </c>
      <c r="AD220" s="449">
        <v>-5.2691769997232871</v>
      </c>
    </row>
    <row r="221" spans="1:30" x14ac:dyDescent="0.3">
      <c r="A221" s="365"/>
      <c r="Y221" s="450">
        <v>44044</v>
      </c>
      <c r="Z221" s="449">
        <v>-7.6535386149890394</v>
      </c>
      <c r="AA221" s="449">
        <v>-7.0607730036803202</v>
      </c>
      <c r="AB221" s="449">
        <v>-5.6065572419816192</v>
      </c>
      <c r="AC221" s="449">
        <v>-5.9718048021257744</v>
      </c>
      <c r="AD221" s="449">
        <v>-5.0906635018005426</v>
      </c>
    </row>
    <row r="222" spans="1:30" x14ac:dyDescent="0.3">
      <c r="A222" s="365"/>
      <c r="Y222" s="450" t="s">
        <v>178</v>
      </c>
      <c r="Z222" s="449">
        <v>-9.2634320374572106</v>
      </c>
      <c r="AA222" s="449">
        <v>-6.9600584967243444</v>
      </c>
      <c r="AB222" s="449">
        <v>-5.6065572419816192</v>
      </c>
      <c r="AC222" s="449">
        <v>-7.0457806701678294</v>
      </c>
      <c r="AD222" s="449">
        <v>-5.115553804658906</v>
      </c>
    </row>
    <row r="223" spans="1:30" x14ac:dyDescent="0.3">
      <c r="A223" s="365"/>
      <c r="Y223" s="450" t="s">
        <v>178</v>
      </c>
      <c r="Z223" s="449">
        <v>-6.378024041091086</v>
      </c>
      <c r="AA223" s="449">
        <v>-7.0329464555597472</v>
      </c>
      <c r="AB223" s="449">
        <v>-5.6065572419816192</v>
      </c>
      <c r="AC223" s="449">
        <v>-4.4504434586873458</v>
      </c>
      <c r="AD223" s="449">
        <v>-4.9835560286490193</v>
      </c>
    </row>
    <row r="224" spans="1:30" x14ac:dyDescent="0.3">
      <c r="A224" s="365"/>
      <c r="Y224" s="450" t="s">
        <v>178</v>
      </c>
      <c r="Z224" s="449">
        <v>-7.4306471645158707</v>
      </c>
      <c r="AA224" s="449">
        <v>-7.099741271045624</v>
      </c>
      <c r="AB224" s="449">
        <v>-5.6065572419816192</v>
      </c>
      <c r="AC224" s="449">
        <v>-4.4523591730380474</v>
      </c>
      <c r="AD224" s="449">
        <v>-4.6474078709408086</v>
      </c>
    </row>
    <row r="225" spans="1:30" x14ac:dyDescent="0.3">
      <c r="A225" s="365"/>
      <c r="Y225" s="450" t="s">
        <v>178</v>
      </c>
      <c r="Z225" s="449">
        <v>-5.5057854034324665</v>
      </c>
      <c r="AA225" s="449">
        <v>-7.3228206863334497</v>
      </c>
      <c r="AB225" s="449">
        <v>-5.6065572419816192</v>
      </c>
      <c r="AC225" s="449">
        <v>-4.8846383632960624</v>
      </c>
      <c r="AD225" s="449">
        <v>-4.2730902618921789</v>
      </c>
    </row>
    <row r="226" spans="1:30" x14ac:dyDescent="0.3">
      <c r="A226" s="365"/>
      <c r="Y226" s="450" t="s">
        <v>178</v>
      </c>
      <c r="Z226" s="449">
        <v>-5.7373281732820027</v>
      </c>
      <c r="AA226" s="449">
        <v>-7.2726695340071155</v>
      </c>
      <c r="AB226" s="449">
        <v>-5.6065572419816192</v>
      </c>
      <c r="AC226" s="449">
        <v>-2.9495197328645304</v>
      </c>
      <c r="AD226" s="449">
        <v>-4.0212969042006108</v>
      </c>
    </row>
    <row r="227" spans="1:30" x14ac:dyDescent="0.3">
      <c r="A227" s="365"/>
      <c r="Y227" s="450" t="s">
        <v>178</v>
      </c>
      <c r="Z227" s="449">
        <v>-7.7294334625516958</v>
      </c>
      <c r="AA227" s="449">
        <v>-7.2997007483219409</v>
      </c>
      <c r="AB227" s="449">
        <v>-5.6065572419816192</v>
      </c>
      <c r="AC227" s="449">
        <v>-2.777308896406069</v>
      </c>
      <c r="AD227" s="449">
        <v>-3.923130223894272</v>
      </c>
    </row>
    <row r="228" spans="1:30" x14ac:dyDescent="0.3">
      <c r="A228" s="365"/>
      <c r="Y228" s="450" t="s">
        <v>178</v>
      </c>
      <c r="Z228" s="449">
        <v>-9.2150945220038185</v>
      </c>
      <c r="AA228" s="449">
        <v>-7.227371426426024</v>
      </c>
      <c r="AB228" s="449">
        <v>-5.6065572419816192</v>
      </c>
      <c r="AC228" s="449">
        <v>-3.3515815387853678</v>
      </c>
      <c r="AD228" s="449">
        <v>-4.0065352667337901</v>
      </c>
    </row>
    <row r="229" spans="1:30" x14ac:dyDescent="0.3">
      <c r="A229" s="365"/>
      <c r="Y229" s="450" t="s">
        <v>178</v>
      </c>
      <c r="Z229" s="449">
        <v>-8.9123739711728742</v>
      </c>
      <c r="AA229" s="449">
        <v>-6.8458873863613006</v>
      </c>
      <c r="AB229" s="449">
        <v>-5.6065572419816192</v>
      </c>
      <c r="AC229" s="449">
        <v>-5.2832271663268529</v>
      </c>
      <c r="AD229" s="449">
        <v>-4.2073635618709568</v>
      </c>
    </row>
    <row r="230" spans="1:30" x14ac:dyDescent="0.3">
      <c r="A230" s="365"/>
      <c r="Y230" s="450" t="s">
        <v>178</v>
      </c>
      <c r="Z230" s="449">
        <v>-6.5672425412948581</v>
      </c>
      <c r="AA230" s="449">
        <v>-6.2780593825489097</v>
      </c>
      <c r="AB230" s="449">
        <v>-5.6065572419816192</v>
      </c>
      <c r="AC230" s="449">
        <v>-3.7632766965429738</v>
      </c>
      <c r="AD230" s="449">
        <v>-4.2324885182954359</v>
      </c>
    </row>
    <row r="231" spans="1:30" x14ac:dyDescent="0.3">
      <c r="A231" s="365"/>
      <c r="Y231" s="450" t="s">
        <v>178</v>
      </c>
      <c r="Z231" s="449">
        <v>-6.9243419112444444</v>
      </c>
      <c r="AA231" s="449">
        <v>-5.6866758298787472</v>
      </c>
      <c r="AB231" s="449">
        <v>-5.6065572419816192</v>
      </c>
      <c r="AC231" s="449">
        <v>-5.0361944729146728</v>
      </c>
      <c r="AD231" s="449">
        <v>-4.4739897277623095</v>
      </c>
    </row>
    <row r="232" spans="1:30" x14ac:dyDescent="0.3">
      <c r="A232" s="365"/>
      <c r="Y232" s="450" t="s">
        <v>178</v>
      </c>
      <c r="Z232" s="449">
        <v>-2.8353971229794075</v>
      </c>
      <c r="AA232" s="449">
        <v>-5.141960552530902</v>
      </c>
      <c r="AB232" s="449">
        <v>-5.6065572419816192</v>
      </c>
      <c r="AC232" s="449">
        <v>-6.290436429256232</v>
      </c>
      <c r="AD232" s="449">
        <v>-4.8979613027058155</v>
      </c>
    </row>
    <row r="233" spans="1:30" x14ac:dyDescent="0.3">
      <c r="A233" s="365"/>
      <c r="Y233" s="450" t="s">
        <v>178</v>
      </c>
      <c r="Z233" s="449">
        <v>-1.7625321465952648</v>
      </c>
      <c r="AA233" s="449">
        <v>-3.5631556715120491</v>
      </c>
      <c r="AB233" s="449">
        <v>-5.6065572419816192</v>
      </c>
      <c r="AC233" s="449">
        <v>-3.1253944278358858</v>
      </c>
      <c r="AD233" s="449">
        <v>-4.1436143484534096</v>
      </c>
    </row>
    <row r="234" spans="1:30" x14ac:dyDescent="0.3">
      <c r="A234" s="365"/>
      <c r="Y234" s="450" t="s">
        <v>178</v>
      </c>
      <c r="Z234" s="449">
        <v>-3.5897485938605662</v>
      </c>
      <c r="AA234" s="449">
        <v>-3.094816902589256</v>
      </c>
      <c r="AB234" s="449">
        <v>-5.6065572419816192</v>
      </c>
      <c r="AC234" s="449">
        <v>-4.4678173626741824</v>
      </c>
      <c r="AD234" s="449">
        <v>-3.7191083548387445</v>
      </c>
    </row>
    <row r="235" spans="1:30" x14ac:dyDescent="0.3">
      <c r="A235" s="365"/>
      <c r="Y235" s="450" t="s">
        <v>178</v>
      </c>
      <c r="Z235" s="449">
        <v>-5.4020875805688942</v>
      </c>
      <c r="AA235" s="449">
        <v>-3.137210450123876</v>
      </c>
      <c r="AB235" s="449">
        <v>-5.6065572419816192</v>
      </c>
      <c r="AC235" s="449">
        <v>-6.3193825633899081</v>
      </c>
      <c r="AD235" s="449">
        <v>-3.5709760566611157</v>
      </c>
    </row>
    <row r="236" spans="1:30" x14ac:dyDescent="0.3">
      <c r="A236" s="365"/>
      <c r="Y236" s="450" t="s">
        <v>178</v>
      </c>
      <c r="Z236" s="449">
        <v>2.1392601959590918</v>
      </c>
      <c r="AA236" s="449">
        <v>-3.2772497047141789</v>
      </c>
      <c r="AB236" s="449">
        <v>-5.6065572419816192</v>
      </c>
      <c r="AC236" s="449">
        <v>-2.7984865600103603E-3</v>
      </c>
      <c r="AD236" s="449">
        <v>-3.6025222189536015</v>
      </c>
    </row>
    <row r="237" spans="1:30" x14ac:dyDescent="0.3">
      <c r="A237" s="365"/>
      <c r="Y237" s="450" t="s">
        <v>178</v>
      </c>
      <c r="Z237" s="449">
        <v>-3.2888711588353114</v>
      </c>
      <c r="AA237" s="449">
        <v>-3.4302900845870057</v>
      </c>
      <c r="AB237" s="449">
        <v>-5.6065572419816192</v>
      </c>
      <c r="AC237" s="449">
        <v>-0.79173474124031884</v>
      </c>
      <c r="AD237" s="449">
        <v>-3.969392266537489</v>
      </c>
    </row>
    <row r="238" spans="1:30" x14ac:dyDescent="0.3">
      <c r="A238" s="365"/>
      <c r="Y238" s="450" t="s">
        <v>178</v>
      </c>
      <c r="Z238" s="449">
        <v>-7.2210967439867781</v>
      </c>
      <c r="AA238" s="449">
        <v>-3.7449746800397028</v>
      </c>
      <c r="AB238" s="449">
        <v>-5.6065572419816192</v>
      </c>
      <c r="AC238" s="449">
        <v>-3.9992683856712716</v>
      </c>
      <c r="AD238" s="449">
        <v>-4.0969312292534301</v>
      </c>
    </row>
    <row r="239" spans="1:30" x14ac:dyDescent="0.3">
      <c r="A239" s="365"/>
      <c r="Y239" s="450" t="s">
        <v>178</v>
      </c>
      <c r="Z239" s="449">
        <v>-3.8156719051115306</v>
      </c>
      <c r="AA239" s="449">
        <v>-3.6441351752523299</v>
      </c>
      <c r="AB239" s="449">
        <v>-5.6065572419816192</v>
      </c>
      <c r="AC239" s="449">
        <v>-6.5112595653036323</v>
      </c>
      <c r="AD239" s="449">
        <v>-4.0307631046214869</v>
      </c>
    </row>
    <row r="240" spans="1:30" x14ac:dyDescent="0.3">
      <c r="A240" s="365"/>
      <c r="Y240" s="450" t="s">
        <v>178</v>
      </c>
      <c r="Z240" s="449">
        <v>-2.8338148057050496</v>
      </c>
      <c r="AA240" s="449">
        <v>-4.4529055950116314</v>
      </c>
      <c r="AB240" s="449">
        <v>-5.6065572419816192</v>
      </c>
      <c r="AC240" s="449">
        <v>-5.6934847609230985</v>
      </c>
      <c r="AD240" s="449">
        <v>-4.6858145348336881</v>
      </c>
    </row>
    <row r="241" spans="1:30" x14ac:dyDescent="0.3">
      <c r="A241" s="365"/>
      <c r="Y241" s="450" t="s">
        <v>178</v>
      </c>
      <c r="Z241" s="449">
        <v>-5.7925407620294482</v>
      </c>
      <c r="AA241" s="449">
        <v>-4.7943632818825597</v>
      </c>
      <c r="AB241" s="449">
        <v>-5.6065572419816192</v>
      </c>
      <c r="AC241" s="449">
        <v>-5.3605901016857729</v>
      </c>
      <c r="AD241" s="449">
        <v>-5.2994105921564811</v>
      </c>
    </row>
    <row r="242" spans="1:30" x14ac:dyDescent="0.3">
      <c r="A242" s="365"/>
      <c r="Y242" s="450" t="s">
        <v>178</v>
      </c>
      <c r="Z242" s="449">
        <v>-4.6962110470572824</v>
      </c>
      <c r="AA242" s="449">
        <v>-4.5194023927762537</v>
      </c>
      <c r="AB242" s="449">
        <v>-5.6065572419816192</v>
      </c>
      <c r="AC242" s="449">
        <v>-5.8562056909663056</v>
      </c>
      <c r="AD242" s="449">
        <v>-5.3544014902931361</v>
      </c>
    </row>
    <row r="243" spans="1:30" x14ac:dyDescent="0.3">
      <c r="A243" s="365"/>
      <c r="Y243" s="450" t="s">
        <v>178</v>
      </c>
      <c r="Z243" s="449">
        <v>-3.522132742356022</v>
      </c>
      <c r="AA243" s="449">
        <v>-4.4115575111284455</v>
      </c>
      <c r="AB243" s="449">
        <v>-5.6065572419816192</v>
      </c>
      <c r="AC243" s="449">
        <v>-4.5881584980454164</v>
      </c>
      <c r="AD243" s="449">
        <v>-4.8146799872787307</v>
      </c>
    </row>
    <row r="244" spans="1:30" x14ac:dyDescent="0.3">
      <c r="A244" s="365"/>
      <c r="Y244" s="450" t="s">
        <v>178</v>
      </c>
      <c r="Z244" s="449">
        <v>-5.6790749669318048</v>
      </c>
      <c r="AA244" s="449">
        <v>-4.4291838494313449</v>
      </c>
      <c r="AB244" s="449">
        <v>-5.6065572419816192</v>
      </c>
      <c r="AC244" s="449">
        <v>-5.086907142499868</v>
      </c>
      <c r="AD244" s="449">
        <v>-4.2903802828280533</v>
      </c>
    </row>
    <row r="245" spans="1:30" x14ac:dyDescent="0.3">
      <c r="A245" s="365"/>
      <c r="Y245" s="450" t="s">
        <v>178</v>
      </c>
      <c r="Z245" s="449">
        <v>-5.2963705202426397</v>
      </c>
      <c r="AA245" s="449">
        <v>-4.218679518327205</v>
      </c>
      <c r="AB245" s="449">
        <v>-5.6065572419816192</v>
      </c>
      <c r="AC245" s="449">
        <v>-4.3842046726278596</v>
      </c>
      <c r="AD245" s="449">
        <v>-3.8604471036019823</v>
      </c>
    </row>
    <row r="246" spans="1:30" x14ac:dyDescent="0.3">
      <c r="A246" s="365"/>
      <c r="Y246" s="450" t="s">
        <v>178</v>
      </c>
      <c r="Z246" s="449">
        <v>-3.060757733576871</v>
      </c>
      <c r="AA246" s="449">
        <v>-3.998778239268403</v>
      </c>
      <c r="AB246" s="449">
        <v>-5.6065572419816192</v>
      </c>
      <c r="AC246" s="449">
        <v>-2.7332090442027948</v>
      </c>
      <c r="AD246" s="449">
        <v>-3.4187633536917161</v>
      </c>
    </row>
    <row r="247" spans="1:30" x14ac:dyDescent="0.3">
      <c r="A247" s="365"/>
      <c r="Y247" s="450" t="s">
        <v>178</v>
      </c>
      <c r="Z247" s="449">
        <v>-2.957199173825348</v>
      </c>
      <c r="AA247" s="449">
        <v>-4.0965030990802296</v>
      </c>
      <c r="AB247" s="449">
        <v>-5.6065572419816192</v>
      </c>
      <c r="AC247" s="449">
        <v>-2.0233868297683557</v>
      </c>
      <c r="AD247" s="449">
        <v>-3.3109167757801083</v>
      </c>
    </row>
    <row r="248" spans="1:30" x14ac:dyDescent="0.3">
      <c r="A248" s="365"/>
      <c r="Y248" s="450" t="s">
        <v>178</v>
      </c>
      <c r="Z248" s="449">
        <v>-4.3190104443004671</v>
      </c>
      <c r="AA248" s="449">
        <v>-3.9280693517837588</v>
      </c>
      <c r="AB248" s="449">
        <v>-5.6065572419816192</v>
      </c>
      <c r="AC248" s="449">
        <v>-2.3510578471032773</v>
      </c>
      <c r="AD248" s="449">
        <v>-3.0942541628238729</v>
      </c>
    </row>
    <row r="249" spans="1:30" x14ac:dyDescent="0.3">
      <c r="A249" s="365"/>
      <c r="Y249" s="450" t="s">
        <v>178</v>
      </c>
      <c r="Z249" s="449">
        <v>-3.1569020936456651</v>
      </c>
      <c r="AA249" s="449">
        <v>-4.0401789258332537</v>
      </c>
      <c r="AB249" s="449">
        <v>-5.6065572419816192</v>
      </c>
      <c r="AC249" s="449">
        <v>-2.7644194415944412</v>
      </c>
      <c r="AD249" s="449">
        <v>-2.9543338511737818</v>
      </c>
    </row>
    <row r="250" spans="1:30" x14ac:dyDescent="0.3">
      <c r="A250" s="365"/>
      <c r="Y250" s="450" t="s">
        <v>178</v>
      </c>
      <c r="Z250" s="449">
        <v>-4.2062067610388088</v>
      </c>
      <c r="AA250" s="449">
        <v>-4.1599553815372712</v>
      </c>
      <c r="AB250" s="449">
        <v>-5.6065572419816192</v>
      </c>
      <c r="AC250" s="449">
        <v>-3.8332324526641628</v>
      </c>
      <c r="AD250" s="449">
        <v>-3.3664295598807246</v>
      </c>
    </row>
    <row r="251" spans="1:30" x14ac:dyDescent="0.3">
      <c r="A251" s="365"/>
      <c r="Y251" s="450"/>
      <c r="Z251" s="449">
        <v>-4.5000387358565117</v>
      </c>
      <c r="AA251" s="449">
        <v>-4.354283741102674</v>
      </c>
      <c r="AB251" s="449">
        <v>-5.6065572419816192</v>
      </c>
      <c r="AC251" s="449">
        <v>-3.5702688518062189</v>
      </c>
      <c r="AD251" s="449">
        <v>-3.5465601304930852</v>
      </c>
    </row>
    <row r="252" spans="1:30" x14ac:dyDescent="0.3">
      <c r="A252" s="365"/>
      <c r="Y252" s="450">
        <v>44075</v>
      </c>
      <c r="Z252" s="449">
        <v>-6.0811375385891013</v>
      </c>
      <c r="AA252" s="449">
        <v>-4.0245933565012102</v>
      </c>
      <c r="AB252" s="449">
        <v>-5.6065572419816192</v>
      </c>
      <c r="AC252" s="449">
        <v>-3.4047624910772214</v>
      </c>
      <c r="AD252" s="449">
        <v>-3.5639605471605558</v>
      </c>
    </row>
    <row r="253" spans="1:30" x14ac:dyDescent="0.3">
      <c r="A253" s="365"/>
      <c r="Y253" s="450"/>
      <c r="Z253" s="449">
        <v>-3.8991929235049954</v>
      </c>
      <c r="AA253" s="449">
        <v>-4.2766247730854969</v>
      </c>
      <c r="AB253" s="449">
        <v>-5.6065572419816192</v>
      </c>
      <c r="AC253" s="449">
        <v>-5.6178790051513943</v>
      </c>
      <c r="AD253" s="449">
        <v>-3.8561601482604391</v>
      </c>
    </row>
    <row r="254" spans="1:30" x14ac:dyDescent="0.3">
      <c r="A254" s="365"/>
      <c r="Y254" s="450"/>
      <c r="Z254" s="449">
        <v>-4.3174976907831688</v>
      </c>
      <c r="AA254" s="449">
        <v>-4.2528438111652376</v>
      </c>
      <c r="AB254" s="449">
        <v>-5.6065572419816192</v>
      </c>
      <c r="AC254" s="449">
        <v>-3.2843008240548812</v>
      </c>
      <c r="AD254" s="449">
        <v>-4.0353163156565</v>
      </c>
    </row>
    <row r="255" spans="1:30" x14ac:dyDescent="0.3">
      <c r="A255" s="365"/>
      <c r="Y255" s="450"/>
      <c r="Z255" s="449">
        <v>-2.0111777520902239</v>
      </c>
      <c r="AA255" s="449">
        <v>-3.8703052733253398</v>
      </c>
      <c r="AB255" s="449">
        <v>-5.6065572419816192</v>
      </c>
      <c r="AC255" s="449">
        <v>-2.4728607637755715</v>
      </c>
      <c r="AD255" s="449">
        <v>-3.9103264634045627</v>
      </c>
    </row>
    <row r="256" spans="1:30" x14ac:dyDescent="0.3">
      <c r="A256" s="365"/>
      <c r="Y256" s="450"/>
      <c r="Z256" s="449">
        <v>-4.9211220097356678</v>
      </c>
      <c r="AA256" s="449">
        <v>-3.3326612325585372</v>
      </c>
      <c r="AB256" s="449">
        <v>-5.6065572419816192</v>
      </c>
      <c r="AC256" s="449">
        <v>-4.809816649293623</v>
      </c>
      <c r="AD256" s="449">
        <v>-3.5676256261693431</v>
      </c>
    </row>
    <row r="257" spans="1:30" x14ac:dyDescent="0.3">
      <c r="A257" s="365"/>
      <c r="Y257" s="450"/>
      <c r="Z257" s="449">
        <v>-4.0397400275969968</v>
      </c>
      <c r="AA257" s="449">
        <v>-3.2491257700402985</v>
      </c>
      <c r="AB257" s="449">
        <v>-5.6065572419816192</v>
      </c>
      <c r="AC257" s="449">
        <v>-5.0873256244365876</v>
      </c>
      <c r="AD257" s="449">
        <v>-3.1750854424711048</v>
      </c>
    </row>
    <row r="258" spans="1:30" x14ac:dyDescent="0.3">
      <c r="A258" s="365"/>
      <c r="Y258" s="450"/>
      <c r="Z258" s="449">
        <v>-1.8222689709772264</v>
      </c>
      <c r="AA258" s="449">
        <v>-3.191298605522749</v>
      </c>
      <c r="AB258" s="449">
        <v>-5.6065572419816192</v>
      </c>
      <c r="AC258" s="449">
        <v>-2.6953398860426603</v>
      </c>
      <c r="AD258" s="449">
        <v>-3.2151449349565673</v>
      </c>
    </row>
    <row r="259" spans="1:30" x14ac:dyDescent="0.3">
      <c r="A259" s="365"/>
      <c r="Y259" s="450"/>
      <c r="Z259" s="449">
        <v>-2.3176292532214808</v>
      </c>
      <c r="AA259" s="449">
        <v>-3.5167671799764713</v>
      </c>
      <c r="AB259" s="449">
        <v>-5.6065572419816192</v>
      </c>
      <c r="AC259" s="449">
        <v>-1.0058566304306851</v>
      </c>
      <c r="AD259" s="449">
        <v>-3.5952569713951488</v>
      </c>
    </row>
    <row r="260" spans="1:30" x14ac:dyDescent="0.3">
      <c r="A260" s="365"/>
      <c r="Y260" s="450"/>
      <c r="Z260" s="449">
        <v>-3.3144446858773264</v>
      </c>
      <c r="AA260" s="449">
        <v>-3.4431786629362997</v>
      </c>
      <c r="AB260" s="449">
        <v>-5.6065572419816192</v>
      </c>
      <c r="AC260" s="449">
        <v>-2.8700977192637254</v>
      </c>
      <c r="AD260" s="449">
        <v>-3.7485083204287446</v>
      </c>
    </row>
    <row r="261" spans="1:30" x14ac:dyDescent="0.3">
      <c r="A261" s="365"/>
      <c r="Y261" s="450"/>
      <c r="Z261" s="449">
        <v>-3.9127075391603183</v>
      </c>
      <c r="AA261" s="449">
        <v>-3.4729820370831042</v>
      </c>
      <c r="AB261" s="449">
        <v>-5.6065572419816192</v>
      </c>
      <c r="AC261" s="449">
        <v>-3.5647172714531195</v>
      </c>
      <c r="AD261" s="449">
        <v>-3.9263615682609583</v>
      </c>
    </row>
    <row r="262" spans="1:30" x14ac:dyDescent="0.3">
      <c r="A262" s="365"/>
      <c r="Y262" s="450"/>
      <c r="Z262" s="449">
        <v>-4.2894577732662809</v>
      </c>
      <c r="AA262" s="449">
        <v>-3.7344363463761323</v>
      </c>
      <c r="AB262" s="449">
        <v>-5.6065572419816192</v>
      </c>
      <c r="AC262" s="449">
        <v>-5.1336450188456411</v>
      </c>
      <c r="AD262" s="449">
        <v>-4.3253376125293226</v>
      </c>
    </row>
    <row r="263" spans="1:30" x14ac:dyDescent="0.3">
      <c r="A263" s="365"/>
      <c r="Y263" s="450"/>
      <c r="Z263" s="449">
        <v>-4.4060023904544652</v>
      </c>
      <c r="AA263" s="449">
        <v>-3.9609820440308257</v>
      </c>
      <c r="AB263" s="449">
        <v>-5.6065572419816192</v>
      </c>
      <c r="AC263" s="449">
        <v>-5.8825760925287938</v>
      </c>
      <c r="AD263" s="449">
        <v>-4.4015425010697351</v>
      </c>
    </row>
    <row r="264" spans="1:30" x14ac:dyDescent="0.3">
      <c r="A264" s="365"/>
      <c r="Y264" s="450"/>
      <c r="Z264" s="449">
        <v>-4.2483636466246315</v>
      </c>
      <c r="AA264" s="449">
        <v>-3.9726031163982389</v>
      </c>
      <c r="AB264" s="449">
        <v>-5.6065572419816192</v>
      </c>
      <c r="AC264" s="449">
        <v>-6.332298359262083</v>
      </c>
      <c r="AD264" s="449">
        <v>-4.5426786509525163</v>
      </c>
    </row>
    <row r="265" spans="1:30" x14ac:dyDescent="0.3">
      <c r="A265" s="365"/>
      <c r="Y265" s="450"/>
      <c r="Z265" s="449">
        <v>-3.6524491360284221</v>
      </c>
      <c r="AA265" s="449">
        <v>-3.632762274924521</v>
      </c>
      <c r="AB265" s="449">
        <v>-5.6065572419816192</v>
      </c>
      <c r="AC265" s="449">
        <v>-5.4881721959212086</v>
      </c>
      <c r="AD265" s="449">
        <v>-4.8152144171618874</v>
      </c>
    </row>
    <row r="266" spans="1:30" x14ac:dyDescent="0.3">
      <c r="A266" s="365"/>
      <c r="Y266" s="450"/>
      <c r="Z266" s="449">
        <v>-3.903449136804332</v>
      </c>
      <c r="AA266" s="449">
        <v>-3.1965645659320954</v>
      </c>
      <c r="AB266" s="449">
        <v>-5.6065572419816192</v>
      </c>
      <c r="AC266" s="449">
        <v>-1.5392908502135754</v>
      </c>
      <c r="AD266" s="449">
        <v>-4.3469520113022764</v>
      </c>
    </row>
    <row r="267" spans="1:30" x14ac:dyDescent="0.3">
      <c r="A267" s="365"/>
      <c r="Y267" s="450"/>
      <c r="Z267" s="449">
        <v>-3.395792192449218</v>
      </c>
      <c r="AA267" s="449">
        <v>-2.8551228148380909</v>
      </c>
      <c r="AB267" s="449">
        <v>-5.6065572419816192</v>
      </c>
      <c r="AC267" s="449">
        <v>-3.8580507684431922</v>
      </c>
      <c r="AD267" s="449">
        <v>-4.1468432534708723</v>
      </c>
    </row>
    <row r="268" spans="1:30" x14ac:dyDescent="0.3">
      <c r="A268" s="365"/>
      <c r="Y268" s="450"/>
      <c r="Z268" s="449">
        <v>-1.5338216488442964</v>
      </c>
      <c r="AA268" s="449">
        <v>-2.9074927755951134</v>
      </c>
      <c r="AB268" s="449">
        <v>-5.6065572419816192</v>
      </c>
      <c r="AC268" s="449">
        <v>-5.4724676349187149</v>
      </c>
      <c r="AD268" s="449">
        <v>-4.3629046785821419</v>
      </c>
    </row>
    <row r="269" spans="1:30" x14ac:dyDescent="0.3">
      <c r="A269" s="365"/>
      <c r="Y269" s="450"/>
      <c r="Z269" s="449">
        <v>-1.2360738103193007</v>
      </c>
      <c r="AA269" s="449">
        <v>-2.6167529989942815</v>
      </c>
      <c r="AB269" s="449">
        <v>-5.6065572419816192</v>
      </c>
      <c r="AC269" s="449">
        <v>-1.855808177828365</v>
      </c>
      <c r="AD269" s="449">
        <v>-4.4498198747231674</v>
      </c>
    </row>
    <row r="270" spans="1:30" x14ac:dyDescent="0.3">
      <c r="A270" s="365"/>
      <c r="Y270" s="450"/>
      <c r="Z270" s="449">
        <v>-2.0159101327964373</v>
      </c>
      <c r="AA270" s="449">
        <v>-2.2532367966243121</v>
      </c>
      <c r="AB270" s="449">
        <v>-5.6065572419816192</v>
      </c>
      <c r="AC270" s="449">
        <v>-4.48181478770897</v>
      </c>
      <c r="AD270" s="449">
        <v>-4.6194970324649187</v>
      </c>
    </row>
    <row r="271" spans="1:30" x14ac:dyDescent="0.3">
      <c r="A271" s="365"/>
      <c r="Y271" s="450"/>
      <c r="Z271" s="449">
        <v>-4.6149533719237894</v>
      </c>
      <c r="AA271" s="449">
        <v>-1.9024336137734998</v>
      </c>
      <c r="AB271" s="449">
        <v>-5.6065572419816192</v>
      </c>
      <c r="AC271" s="449">
        <v>-7.8447283350409691</v>
      </c>
      <c r="AD271" s="449">
        <v>-4.8242746282670383</v>
      </c>
    </row>
    <row r="272" spans="1:30" x14ac:dyDescent="0.3">
      <c r="A272" s="365"/>
      <c r="Y272" s="450"/>
      <c r="Z272" s="449">
        <v>-1.6172706998225983</v>
      </c>
      <c r="AA272" s="449">
        <v>-2.1156027357888139</v>
      </c>
      <c r="AB272" s="449">
        <v>-5.6065572419816192</v>
      </c>
      <c r="AC272" s="449">
        <v>-6.0965785689083845</v>
      </c>
      <c r="AD272" s="449">
        <v>-4.3967694020421533</v>
      </c>
    </row>
    <row r="273" spans="1:30" x14ac:dyDescent="0.3">
      <c r="A273" s="365"/>
      <c r="Y273" s="450"/>
      <c r="Z273" s="449">
        <v>-1.3588357202145476</v>
      </c>
      <c r="AA273" s="449">
        <v>-2.0958232730220696</v>
      </c>
      <c r="AB273" s="449">
        <v>-5.6065572419816192</v>
      </c>
      <c r="AC273" s="449">
        <v>-2.7270309544058335</v>
      </c>
      <c r="AD273" s="449">
        <v>-4.6484591676328035</v>
      </c>
    </row>
    <row r="274" spans="1:30" x14ac:dyDescent="0.3">
      <c r="A274" s="365"/>
      <c r="Y274" s="450"/>
      <c r="Z274" s="449">
        <v>-0.94016991249352988</v>
      </c>
      <c r="AA274" s="449">
        <v>-2.1762834251452126</v>
      </c>
      <c r="AB274" s="449">
        <v>-5.6065572419816192</v>
      </c>
      <c r="AC274" s="449">
        <v>-5.2914939390580287</v>
      </c>
      <c r="AD274" s="449">
        <v>-4.605137571184132</v>
      </c>
    </row>
    <row r="275" spans="1:30" x14ac:dyDescent="0.3">
      <c r="A275" s="365"/>
      <c r="Y275" s="450"/>
      <c r="Z275" s="449">
        <v>-3.026005502951493</v>
      </c>
      <c r="AA275" s="449">
        <v>-2.2794014768994968</v>
      </c>
      <c r="AB275" s="449">
        <v>-5.6065572419816192</v>
      </c>
      <c r="AC275" s="449">
        <v>-2.4799310513445221</v>
      </c>
      <c r="AD275" s="449">
        <v>-4.3701962837469051</v>
      </c>
    </row>
    <row r="276" spans="1:30" x14ac:dyDescent="0.3">
      <c r="A276" s="365"/>
      <c r="Y276" s="450"/>
      <c r="Z276" s="449">
        <v>-1.0976175709520903</v>
      </c>
      <c r="AA276" s="449">
        <v>-2.8406710040157752</v>
      </c>
      <c r="AB276" s="449">
        <v>-5.6065572419816192</v>
      </c>
      <c r="AC276" s="449">
        <v>-3.6176365369629195</v>
      </c>
      <c r="AD276" s="449">
        <v>-4.4292253259915384</v>
      </c>
    </row>
    <row r="277" spans="1:30" x14ac:dyDescent="0.3">
      <c r="A277" s="365"/>
      <c r="Y277" s="450"/>
      <c r="Z277" s="449">
        <v>-2.5791311976584375</v>
      </c>
      <c r="AA277" s="449">
        <v>-3.5403958380517735</v>
      </c>
      <c r="AB277" s="449">
        <v>-5.6065572419816192</v>
      </c>
      <c r="AC277" s="449">
        <v>-4.1785636125682686</v>
      </c>
      <c r="AD277" s="449">
        <v>-4.559168423313098</v>
      </c>
    </row>
    <row r="278" spans="1:30" x14ac:dyDescent="0.3">
      <c r="A278" s="365"/>
      <c r="Y278" s="450"/>
      <c r="Z278" s="449">
        <v>-5.3367797342037813</v>
      </c>
      <c r="AA278" s="449">
        <v>-3.9390110724448348</v>
      </c>
      <c r="AB278" s="449">
        <v>-5.6065572419816192</v>
      </c>
      <c r="AC278" s="449">
        <v>-6.2001393229803767</v>
      </c>
      <c r="AD278" s="449">
        <v>-4.0079968097946432</v>
      </c>
    </row>
    <row r="279" spans="1:30" x14ac:dyDescent="0.3">
      <c r="A279" s="365"/>
      <c r="Y279" s="450"/>
      <c r="Z279" s="449">
        <v>-5.5461573896365479</v>
      </c>
      <c r="AA279" s="449">
        <v>-4.4276088371123761</v>
      </c>
      <c r="AB279" s="449">
        <v>-5.6065572419816192</v>
      </c>
      <c r="AC279" s="449">
        <v>-6.5097818646208196</v>
      </c>
      <c r="AD279" s="449">
        <v>-3.6807023954651856</v>
      </c>
    </row>
    <row r="280" spans="1:30" x14ac:dyDescent="0.3">
      <c r="A280" s="365"/>
      <c r="Y280" s="450"/>
      <c r="Z280" s="449">
        <v>-6.2569095584665346</v>
      </c>
      <c r="AA280" s="449">
        <v>-4.8812682576326401</v>
      </c>
      <c r="AB280" s="449">
        <v>-5.6065572419816192</v>
      </c>
      <c r="AC280" s="449">
        <v>-3.6366326356567527</v>
      </c>
      <c r="AD280" s="449">
        <v>-3.3443889482440028</v>
      </c>
    </row>
    <row r="281" spans="1:30" x14ac:dyDescent="0.3">
      <c r="A281" s="365"/>
      <c r="Y281" s="450"/>
      <c r="Z281" s="449">
        <v>-3.7304765532449595</v>
      </c>
      <c r="AA281" s="449">
        <v>-4.9902236599899865</v>
      </c>
      <c r="AB281" s="449">
        <v>-5.6065572419816192</v>
      </c>
      <c r="AC281" s="449">
        <v>-1.4332926444288461</v>
      </c>
      <c r="AD281" s="449">
        <v>-2.8644147124832773</v>
      </c>
    </row>
    <row r="282" spans="1:30" x14ac:dyDescent="0.3">
      <c r="A282" s="365"/>
      <c r="Y282" s="450">
        <v>44105</v>
      </c>
      <c r="Z282" s="449">
        <v>-6.4461898556242794</v>
      </c>
      <c r="AA282" s="449">
        <v>-5.0980144970681609</v>
      </c>
      <c r="AB282" s="449">
        <v>-6.0713671632237407</v>
      </c>
      <c r="AC282" s="449">
        <v>-0.18887015103831573</v>
      </c>
      <c r="AD282" s="449">
        <v>-2.6454923037954194</v>
      </c>
    </row>
    <row r="283" spans="1:30" x14ac:dyDescent="0.3">
      <c r="A283" s="365"/>
      <c r="Y283" s="450"/>
      <c r="Z283" s="449">
        <v>-4.2732335145939375</v>
      </c>
      <c r="AA283" s="449">
        <v>-5.0248661230098159</v>
      </c>
      <c r="AB283" s="449">
        <v>-6.0713671632237407</v>
      </c>
      <c r="AC283" s="449">
        <v>-1.2634424064146401</v>
      </c>
      <c r="AD283" s="449">
        <v>-2.5284593148935834</v>
      </c>
    </row>
    <row r="284" spans="1:30" x14ac:dyDescent="0.3">
      <c r="A284" s="365"/>
      <c r="Y284" s="450"/>
      <c r="Z284" s="449">
        <v>-3.3418190141598654</v>
      </c>
      <c r="AA284" s="449">
        <v>-5.0008997904833921</v>
      </c>
      <c r="AB284" s="449">
        <v>-6.0713671632237407</v>
      </c>
      <c r="AC284" s="449">
        <v>-0.81874396224318957</v>
      </c>
      <c r="AD284" s="449">
        <v>-1.8081817535579117</v>
      </c>
    </row>
    <row r="285" spans="1:30" x14ac:dyDescent="0.3">
      <c r="A285" s="365"/>
      <c r="Y285" s="450"/>
      <c r="Z285" s="449">
        <v>-6.0913155937509966</v>
      </c>
      <c r="AA285" s="449">
        <v>-4.9893154939559059</v>
      </c>
      <c r="AB285" s="449">
        <v>-6.0713671632237407</v>
      </c>
      <c r="AC285" s="449">
        <v>-4.6676824621653736</v>
      </c>
      <c r="AD285" s="449">
        <v>-1.7757558169754009</v>
      </c>
    </row>
    <row r="286" spans="1:30" x14ac:dyDescent="0.3">
      <c r="A286" s="365"/>
      <c r="Y286" s="450"/>
      <c r="Z286" s="449">
        <v>-5.0341187712281386</v>
      </c>
      <c r="AA286" s="449">
        <v>-4.6631391640631099</v>
      </c>
      <c r="AB286" s="449">
        <v>-6.0713671632237407</v>
      </c>
      <c r="AC286" s="449">
        <v>-5.690550942307965</v>
      </c>
      <c r="AD286" s="449">
        <v>-1.9365771007945025</v>
      </c>
    </row>
    <row r="287" spans="1:30" x14ac:dyDescent="0.3">
      <c r="A287" s="365"/>
      <c r="Y287" s="450"/>
      <c r="Z287" s="449">
        <v>-6.0891452307815648</v>
      </c>
      <c r="AA287" s="449">
        <v>-4.832010266707341</v>
      </c>
      <c r="AB287" s="449">
        <v>-6.0713671632237407</v>
      </c>
      <c r="AC287" s="449">
        <v>1.4053102936929491</v>
      </c>
      <c r="AD287" s="449">
        <v>-1.9873900206885244</v>
      </c>
    </row>
    <row r="288" spans="1:30" x14ac:dyDescent="0.3">
      <c r="A288" s="365"/>
      <c r="Y288" s="450"/>
      <c r="Z288" s="449">
        <v>-3.6493864775525595</v>
      </c>
      <c r="AA288" s="449">
        <v>-4.8851554704645599</v>
      </c>
      <c r="AB288" s="449">
        <v>-6.0713671632237407</v>
      </c>
      <c r="AC288" s="449">
        <v>-1.2063110883512707</v>
      </c>
      <c r="AD288" s="449">
        <v>-2.0066926750923568</v>
      </c>
    </row>
    <row r="289" spans="1:30" x14ac:dyDescent="0.3">
      <c r="A289" s="365"/>
      <c r="Y289" s="450"/>
      <c r="Z289" s="449">
        <v>-4.1629555463747057</v>
      </c>
      <c r="AA289" s="449">
        <v>-4.8718309068977055</v>
      </c>
      <c r="AB289" s="449">
        <v>-6.0713671632237407</v>
      </c>
      <c r="AC289" s="449">
        <v>-1.3146191377720271</v>
      </c>
      <c r="AD289" s="449">
        <v>-2.007500492326908</v>
      </c>
    </row>
    <row r="290" spans="1:30" x14ac:dyDescent="0.3">
      <c r="A290" s="365"/>
      <c r="Y290" s="450"/>
      <c r="Z290" s="449">
        <v>-5.4553312331035597</v>
      </c>
      <c r="AA290" s="449">
        <v>-5.0463703331151928</v>
      </c>
      <c r="AB290" s="449">
        <v>-6.0713671632237407</v>
      </c>
      <c r="AC290" s="449">
        <v>-1.6191328456727945</v>
      </c>
      <c r="AD290" s="449">
        <v>-1.4061479404565671</v>
      </c>
    </row>
    <row r="291" spans="1:30" x14ac:dyDescent="0.3">
      <c r="A291" s="365"/>
      <c r="Y291" s="450"/>
      <c r="Z291" s="449">
        <v>-3.7138354404603868</v>
      </c>
      <c r="AA291" s="449">
        <v>-5.2174382019823389</v>
      </c>
      <c r="AB291" s="449">
        <v>-6.0713671632237407</v>
      </c>
      <c r="AC291" s="449">
        <v>-0.9538625430700165</v>
      </c>
      <c r="AD291" s="449">
        <v>-1.6199243218990975</v>
      </c>
    </row>
    <row r="292" spans="1:30" x14ac:dyDescent="0.3">
      <c r="A292" s="365"/>
      <c r="Y292" s="450"/>
      <c r="Z292" s="449">
        <v>-5.9980436487830184</v>
      </c>
      <c r="AA292" s="449">
        <v>-5.3749001932123193</v>
      </c>
      <c r="AB292" s="449">
        <v>-6.0713671632237407</v>
      </c>
      <c r="AC292" s="449">
        <v>-4.6733371828072308</v>
      </c>
      <c r="AD292" s="449">
        <v>-1.0984644036093374</v>
      </c>
    </row>
    <row r="293" spans="1:30" x14ac:dyDescent="0.3">
      <c r="A293" s="365"/>
      <c r="Y293" s="450"/>
      <c r="Z293" s="449">
        <v>-6.255894754750555</v>
      </c>
      <c r="AA293" s="449">
        <v>-5.4948506797796188</v>
      </c>
      <c r="AB293" s="449">
        <v>-6.0713671632237407</v>
      </c>
      <c r="AC293" s="449">
        <v>-1.4810830792155798</v>
      </c>
      <c r="AD293" s="449">
        <v>-0.82217092775249101</v>
      </c>
    </row>
    <row r="294" spans="1:30" x14ac:dyDescent="0.3">
      <c r="A294" s="365"/>
      <c r="Y294" s="450"/>
      <c r="Z294" s="449">
        <v>-7.2866203128515874</v>
      </c>
      <c r="AA294" s="449">
        <v>-5.230891703959033</v>
      </c>
      <c r="AB294" s="449">
        <v>-6.0713671632237407</v>
      </c>
      <c r="AC294" s="449">
        <v>-9.1124376404764007E-2</v>
      </c>
      <c r="AD294" s="449">
        <v>-0.63964442267170996</v>
      </c>
    </row>
    <row r="295" spans="1:30" x14ac:dyDescent="0.3">
      <c r="A295" s="365"/>
      <c r="Y295" s="450"/>
      <c r="Z295" s="449">
        <v>-4.7516204161624236</v>
      </c>
      <c r="AA295" s="449">
        <v>-5.3723293083956447</v>
      </c>
      <c r="AB295" s="449">
        <v>-6.0713671632237407</v>
      </c>
      <c r="AC295" s="449">
        <v>2.4439083396770513</v>
      </c>
      <c r="AD295" s="449">
        <v>-0.78139203146411618</v>
      </c>
    </row>
    <row r="296" spans="1:30" x14ac:dyDescent="0.3">
      <c r="A296" s="365"/>
      <c r="Y296" s="450"/>
      <c r="Z296" s="449">
        <v>-5.0026089523458062</v>
      </c>
      <c r="AA296" s="449">
        <v>-5.3663093787978227</v>
      </c>
      <c r="AB296" s="449">
        <v>-6.0713671632237407</v>
      </c>
      <c r="AC296" s="449">
        <v>0.6194351932258968</v>
      </c>
      <c r="AD296" s="449">
        <v>-0.2972066821115768</v>
      </c>
    </row>
    <row r="297" spans="1:30" x14ac:dyDescent="0.3">
      <c r="A297" s="365"/>
      <c r="Y297" s="450"/>
      <c r="Z297" s="449">
        <v>-3.607618402359448</v>
      </c>
      <c r="AA297" s="449">
        <v>-5.5310237854257727</v>
      </c>
      <c r="AB297" s="449">
        <v>-6.0713671632237407</v>
      </c>
      <c r="AC297" s="449">
        <v>-0.34144731010732698</v>
      </c>
      <c r="AD297" s="449">
        <v>-0.54088156130532439</v>
      </c>
    </row>
    <row r="298" spans="1:30" x14ac:dyDescent="0.3">
      <c r="A298" s="365"/>
      <c r="Y298" s="450"/>
      <c r="Z298" s="449">
        <v>-4.7038986715166784</v>
      </c>
      <c r="AA298" s="449">
        <v>-5.6501913220316942</v>
      </c>
      <c r="AB298" s="449">
        <v>-6.0713671632237407</v>
      </c>
      <c r="AC298" s="449">
        <v>-1.9460958046168599</v>
      </c>
      <c r="AD298" s="449">
        <v>-0.79260421084861676</v>
      </c>
    </row>
    <row r="299" spans="1:30" x14ac:dyDescent="0.3">
      <c r="A299" s="365"/>
      <c r="Y299" s="450"/>
      <c r="Z299" s="449">
        <v>-5.9559041415982552</v>
      </c>
      <c r="AA299" s="449">
        <v>-5.8468943818001051</v>
      </c>
      <c r="AB299" s="449">
        <v>-6.0713671632237407</v>
      </c>
      <c r="AC299" s="449">
        <v>-1.2840397373394552</v>
      </c>
      <c r="AD299" s="449">
        <v>-1.3112775507454444</v>
      </c>
    </row>
    <row r="300" spans="1:30" x14ac:dyDescent="0.3">
      <c r="A300" s="365"/>
      <c r="Y300" s="450"/>
      <c r="Z300" s="449">
        <v>-7.4088956011462059</v>
      </c>
      <c r="AA300" s="449">
        <v>-6.1082839952580859</v>
      </c>
      <c r="AB300" s="449">
        <v>-6.0713671632237407</v>
      </c>
      <c r="AC300" s="449">
        <v>-3.1868072335718125</v>
      </c>
      <c r="AD300" s="449">
        <v>-1.7588988666492409</v>
      </c>
    </row>
    <row r="301" spans="1:30" x14ac:dyDescent="0.3">
      <c r="A301" s="365"/>
      <c r="Y301" s="450"/>
      <c r="Z301" s="449">
        <v>-8.1207930690930361</v>
      </c>
      <c r="AA301" s="449">
        <v>-6.3311830085904601</v>
      </c>
      <c r="AB301" s="449">
        <v>-6.0713671632237407</v>
      </c>
      <c r="AC301" s="449">
        <v>-1.853182923207811</v>
      </c>
      <c r="AD301" s="449">
        <v>-1.6968412275505014</v>
      </c>
    </row>
    <row r="302" spans="1:30" x14ac:dyDescent="0.3">
      <c r="A302" s="365"/>
      <c r="Y302" s="450"/>
      <c r="Z302" s="449">
        <v>-6.1285418345413021</v>
      </c>
      <c r="AA302" s="449">
        <v>-6.4865241353177954</v>
      </c>
      <c r="AB302" s="449">
        <v>-6.0713671632237407</v>
      </c>
      <c r="AC302" s="449">
        <v>-1.1868050396007419</v>
      </c>
      <c r="AD302" s="449">
        <v>-1.3244501881041291</v>
      </c>
    </row>
    <row r="303" spans="1:30" x14ac:dyDescent="0.3">
      <c r="A303" s="365"/>
      <c r="Y303" s="450"/>
      <c r="Z303" s="449">
        <v>-6.8323362465516748</v>
      </c>
      <c r="AA303" s="449">
        <v>-6.1745642271705643</v>
      </c>
      <c r="AB303" s="449">
        <v>-6.0713671632237407</v>
      </c>
      <c r="AC303" s="449">
        <v>-2.513914018100678</v>
      </c>
      <c r="AD303" s="449">
        <v>-1.2095514389019439</v>
      </c>
    </row>
    <row r="304" spans="1:30" x14ac:dyDescent="0.3">
      <c r="A304" s="365"/>
      <c r="Y304" s="450"/>
      <c r="Z304" s="449">
        <v>-5.1679114956860692</v>
      </c>
      <c r="AA304" s="449">
        <v>-6.0271738868369988</v>
      </c>
      <c r="AB304" s="449">
        <v>-6.0713671632237407</v>
      </c>
      <c r="AC304" s="449">
        <v>9.2956163583849616E-2</v>
      </c>
      <c r="AD304" s="449">
        <v>-1.1469932168989792</v>
      </c>
    </row>
    <row r="305" spans="1:30" x14ac:dyDescent="0.3">
      <c r="A305" s="365"/>
      <c r="Y305" s="450"/>
      <c r="Z305" s="449">
        <v>-5.7912865586080189</v>
      </c>
      <c r="AA305" s="449">
        <v>-5.7131062115636269</v>
      </c>
      <c r="AB305" s="449">
        <v>-6.0713671632237407</v>
      </c>
      <c r="AC305" s="449">
        <v>0.66064147150774488</v>
      </c>
      <c r="AD305" s="449">
        <v>-1.1000877685624642</v>
      </c>
    </row>
    <row r="306" spans="1:30" x14ac:dyDescent="0.3">
      <c r="A306" s="365"/>
      <c r="Y306" s="450"/>
      <c r="Z306" s="449">
        <v>-3.7721847845676399</v>
      </c>
      <c r="AA306" s="449">
        <v>-5.3469977076162865</v>
      </c>
      <c r="AB306" s="449">
        <v>-6.0713671632237407</v>
      </c>
      <c r="AC306" s="449">
        <v>-0.47974849292415911</v>
      </c>
      <c r="AD306" s="449">
        <v>-1.4008639061215169</v>
      </c>
    </row>
    <row r="307" spans="1:30" x14ac:dyDescent="0.3">
      <c r="A307" s="365"/>
      <c r="Y307" s="450"/>
      <c r="Z307" s="449">
        <v>-6.3771632188112504</v>
      </c>
      <c r="AA307" s="449">
        <v>-4.8999870867504001</v>
      </c>
      <c r="AB307" s="449">
        <v>-6.0713671632237407</v>
      </c>
      <c r="AC307" s="449">
        <v>-2.7488996795510587</v>
      </c>
      <c r="AD307" s="449">
        <v>-1.3011202189217326</v>
      </c>
    </row>
    <row r="308" spans="1:30" x14ac:dyDescent="0.3">
      <c r="A308" s="365"/>
      <c r="Y308" s="450"/>
      <c r="Z308" s="449">
        <v>-5.9223193421794322</v>
      </c>
      <c r="AA308" s="449">
        <v>-4.8564622370007848</v>
      </c>
      <c r="AB308" s="449">
        <v>-6.0713671632237407</v>
      </c>
      <c r="AC308" s="449">
        <v>-1.5248447848522062</v>
      </c>
      <c r="AD308" s="449">
        <v>-1.8554081374951668</v>
      </c>
    </row>
    <row r="309" spans="1:30" x14ac:dyDescent="0.3">
      <c r="A309" s="365"/>
      <c r="Y309" s="450"/>
      <c r="Z309" s="449">
        <v>-3.5657823069099202</v>
      </c>
      <c r="AA309" s="449">
        <v>-5.2083983792148016</v>
      </c>
      <c r="AB309" s="449">
        <v>-6.0713671632237407</v>
      </c>
      <c r="AC309" s="449">
        <v>-3.2922380025141109</v>
      </c>
      <c r="AD309" s="449">
        <v>-3.0122641483644435</v>
      </c>
    </row>
    <row r="310" spans="1:30" x14ac:dyDescent="0.3">
      <c r="A310" s="365"/>
      <c r="Y310" s="450"/>
      <c r="Z310" s="449">
        <v>-3.7032619004904674</v>
      </c>
      <c r="AA310" s="449">
        <v>-5.5883459735209575</v>
      </c>
      <c r="AB310" s="449">
        <v>-6.0713671632237407</v>
      </c>
      <c r="AC310" s="449">
        <v>-1.8157082077021869</v>
      </c>
      <c r="AD310" s="449">
        <v>-3.7924844048555286</v>
      </c>
    </row>
    <row r="311" spans="1:30" x14ac:dyDescent="0.3">
      <c r="A311" s="365"/>
      <c r="Y311" s="450"/>
      <c r="Z311" s="449">
        <v>-4.8632375474387661</v>
      </c>
      <c r="AA311" s="449">
        <v>-5.1566230638762525</v>
      </c>
      <c r="AB311" s="449">
        <v>-6.0713671632237407</v>
      </c>
      <c r="AC311" s="449">
        <v>-3.787059266430191</v>
      </c>
      <c r="AD311" s="449">
        <v>-3.2634222962966981</v>
      </c>
    </row>
    <row r="312" spans="1:30" x14ac:dyDescent="0.3">
      <c r="A312" s="365"/>
      <c r="Y312" s="450"/>
      <c r="Z312" s="449">
        <v>-8.2548395541061428</v>
      </c>
      <c r="AA312" s="449">
        <v>-4.8778634370008325</v>
      </c>
      <c r="AB312" s="449">
        <v>-6.0713671632237407</v>
      </c>
      <c r="AC312" s="449">
        <v>-7.4373506045771904</v>
      </c>
      <c r="AD312" s="449">
        <v>-3.1721715617772048</v>
      </c>
    </row>
    <row r="313" spans="1:30" x14ac:dyDescent="0.3">
      <c r="A313" s="365"/>
      <c r="Y313" s="450">
        <v>44136</v>
      </c>
      <c r="Z313" s="449">
        <v>-6.4318179447107209</v>
      </c>
      <c r="AA313" s="449">
        <v>-4.9683491528973551</v>
      </c>
      <c r="AB313" s="449">
        <v>-6.0713671632237407</v>
      </c>
      <c r="AC313" s="449">
        <v>-5.9412902883617562</v>
      </c>
      <c r="AD313" s="449">
        <v>-3.0561485558394668</v>
      </c>
    </row>
    <row r="314" spans="1:30" x14ac:dyDescent="0.3">
      <c r="A314" s="365"/>
      <c r="Y314" s="450"/>
      <c r="Z314" s="449">
        <v>-3.3551028512983176</v>
      </c>
      <c r="AA314" s="449">
        <v>-4.6979574110305631</v>
      </c>
      <c r="AB314" s="449">
        <v>-6.0713671632237407</v>
      </c>
      <c r="AC314" s="449">
        <v>0.95453508036075618</v>
      </c>
      <c r="AD314" s="449">
        <v>-3.1461606778325568</v>
      </c>
    </row>
    <row r="315" spans="1:30" x14ac:dyDescent="0.3">
      <c r="A315" s="365"/>
      <c r="Y315" s="450"/>
      <c r="Z315" s="449">
        <v>-3.9710019540514843</v>
      </c>
      <c r="AA315" s="449">
        <v>-4.2469810175703389</v>
      </c>
      <c r="AB315" s="449">
        <v>-6.0713671632237407</v>
      </c>
      <c r="AC315" s="449">
        <v>-0.88608964321575456</v>
      </c>
      <c r="AD315" s="449">
        <v>-3.2913788533540491</v>
      </c>
    </row>
    <row r="316" spans="1:30" x14ac:dyDescent="0.3">
      <c r="A316" s="365"/>
      <c r="Y316" s="450"/>
      <c r="Z316" s="449">
        <v>-4.1991823181855912</v>
      </c>
      <c r="AA316" s="449">
        <v>-3.5489018492775455</v>
      </c>
      <c r="AB316" s="449">
        <v>-6.0713671632237407</v>
      </c>
      <c r="AC316" s="449">
        <v>-2.480076960949944</v>
      </c>
      <c r="AD316" s="449">
        <v>-2.491902694851857</v>
      </c>
    </row>
    <row r="317" spans="1:30" x14ac:dyDescent="0.3">
      <c r="A317" s="365"/>
      <c r="Y317" s="450"/>
      <c r="Z317" s="449">
        <v>-1.8105197074229147</v>
      </c>
      <c r="AA317" s="449">
        <v>-3.5172416171479406</v>
      </c>
      <c r="AB317" s="449">
        <v>-6.0713671632237407</v>
      </c>
      <c r="AC317" s="449">
        <v>-2.4457930616538164</v>
      </c>
      <c r="AD317" s="449">
        <v>-2.3480002311715031</v>
      </c>
    </row>
    <row r="318" spans="1:30" x14ac:dyDescent="0.3">
      <c r="A318" s="365"/>
      <c r="Y318" s="450"/>
      <c r="Z318" s="449">
        <v>-1.7064027932171923</v>
      </c>
      <c r="AA318" s="449">
        <v>-4.0260621721262355</v>
      </c>
      <c r="AB318" s="449">
        <v>-6.0713671632237407</v>
      </c>
      <c r="AC318" s="449">
        <v>-4.8035864950806371</v>
      </c>
      <c r="AD318" s="449">
        <v>-3.0624020941076173</v>
      </c>
    </row>
    <row r="319" spans="1:30" x14ac:dyDescent="0.3">
      <c r="A319" s="365"/>
      <c r="Y319" s="450"/>
      <c r="Z319" s="449">
        <v>-3.3682853760565958</v>
      </c>
      <c r="AA319" s="449">
        <v>-4.4110445278940578</v>
      </c>
      <c r="AB319" s="449">
        <v>-6.0713671632237407</v>
      </c>
      <c r="AC319" s="449">
        <v>-1.8410174950618483</v>
      </c>
      <c r="AD319" s="449">
        <v>-3.6309014358096698</v>
      </c>
    </row>
    <row r="320" spans="1:30" x14ac:dyDescent="0.3">
      <c r="A320" s="365"/>
      <c r="Y320" s="450"/>
      <c r="Z320" s="449">
        <v>-6.2101963198034875</v>
      </c>
      <c r="AA320" s="449">
        <v>-4.7150919304265049</v>
      </c>
      <c r="AB320" s="449">
        <v>-6.0713671632237407</v>
      </c>
      <c r="AC320" s="449">
        <v>-4.9339730425992769</v>
      </c>
      <c r="AD320" s="449">
        <v>-3.8270476723267706</v>
      </c>
    </row>
    <row r="321" spans="1:30" x14ac:dyDescent="0.3">
      <c r="A321" s="365"/>
      <c r="Y321" s="450"/>
      <c r="Z321" s="449">
        <v>-6.9168467361463835</v>
      </c>
      <c r="AA321" s="449">
        <v>-5.2148035423003494</v>
      </c>
      <c r="AB321" s="449">
        <v>-6.0713671632237407</v>
      </c>
      <c r="AC321" s="449">
        <v>-4.0462779601920431</v>
      </c>
      <c r="AD321" s="449">
        <v>-4.0371718757881849</v>
      </c>
    </row>
    <row r="322" spans="1:30" x14ac:dyDescent="0.3">
      <c r="A322" s="365"/>
      <c r="Y322" s="450"/>
      <c r="Z322" s="449">
        <v>-6.6658784444262418</v>
      </c>
      <c r="AA322" s="449">
        <v>-5.3916641979146309</v>
      </c>
      <c r="AB322" s="449">
        <v>-6.0713671632237407</v>
      </c>
      <c r="AC322" s="449">
        <v>-4.865585035130124</v>
      </c>
      <c r="AD322" s="449">
        <v>-3.7377681877156612</v>
      </c>
    </row>
    <row r="323" spans="1:30" x14ac:dyDescent="0.3">
      <c r="A323" s="365"/>
      <c r="Y323" s="450"/>
      <c r="Z323" s="449">
        <v>-6.3275141359127218</v>
      </c>
      <c r="AA323" s="449">
        <v>-6.5143878893153362</v>
      </c>
      <c r="AB323" s="449">
        <v>-6.0713671632237407</v>
      </c>
      <c r="AC323" s="449">
        <v>-3.8531006165696482</v>
      </c>
      <c r="AD323" s="449">
        <v>-4.7064372307323215</v>
      </c>
    </row>
    <row r="324" spans="1:30" x14ac:dyDescent="0.3">
      <c r="A324" s="365"/>
      <c r="Y324" s="450"/>
      <c r="Z324" s="449">
        <v>-5.3085009905398248</v>
      </c>
      <c r="AA324" s="449">
        <v>-7.6536517117643372</v>
      </c>
      <c r="AB324" s="449">
        <v>-6.0713671632237407</v>
      </c>
      <c r="AC324" s="449">
        <v>-3.9166624858837196</v>
      </c>
      <c r="AD324" s="449">
        <v>-5.6635631622063114</v>
      </c>
    </row>
    <row r="325" spans="1:30" x14ac:dyDescent="0.3">
      <c r="A325" s="365"/>
      <c r="Y325" s="450"/>
      <c r="Z325" s="449">
        <v>-2.944427382517159</v>
      </c>
      <c r="AA325" s="449">
        <v>-7.6508010941174405</v>
      </c>
      <c r="AB325" s="449">
        <v>-6.0713671632237407</v>
      </c>
      <c r="AC325" s="449">
        <v>-2.7077606785729671</v>
      </c>
      <c r="AD325" s="449">
        <v>-5.3537864032420588</v>
      </c>
    </row>
    <row r="326" spans="1:30" x14ac:dyDescent="0.3">
      <c r="A326" s="365"/>
      <c r="Y326" s="450"/>
      <c r="Z326" s="449">
        <v>-11.227351215861532</v>
      </c>
      <c r="AA326" s="449">
        <v>-7.9902112740048592</v>
      </c>
      <c r="AB326" s="449">
        <v>-6.0713671632237407</v>
      </c>
      <c r="AC326" s="449">
        <v>-8.6217007961784731</v>
      </c>
      <c r="AD326" s="449">
        <v>-5.3140540628790616</v>
      </c>
    </row>
    <row r="327" spans="1:30" x14ac:dyDescent="0.3">
      <c r="A327" s="365"/>
      <c r="Y327" s="450"/>
      <c r="Z327" s="449">
        <v>-14.185043076946494</v>
      </c>
      <c r="AA327" s="449">
        <v>-8.1350450729933872</v>
      </c>
      <c r="AB327" s="449">
        <v>-6.0713671632237407</v>
      </c>
      <c r="AC327" s="449">
        <v>-11.633854562917207</v>
      </c>
      <c r="AD327" s="449">
        <v>-5.4604293641645496</v>
      </c>
    </row>
    <row r="328" spans="1:30" x14ac:dyDescent="0.3">
      <c r="A328" s="365"/>
      <c r="Y328" s="450"/>
      <c r="Z328" s="449">
        <v>-6.8968924126181053</v>
      </c>
      <c r="AA328" s="449">
        <v>-8.6456742762700554</v>
      </c>
      <c r="AB328" s="449">
        <v>-6.0713671632237407</v>
      </c>
      <c r="AC328" s="449">
        <v>-1.8778406474422695</v>
      </c>
      <c r="AD328" s="449">
        <v>-5.7638390773082522</v>
      </c>
    </row>
    <row r="329" spans="1:30" x14ac:dyDescent="0.3">
      <c r="A329" s="365"/>
      <c r="Y329" s="450"/>
      <c r="Z329" s="449">
        <v>-9.0417497036381853</v>
      </c>
      <c r="AA329" s="449">
        <v>-9.3844406185489877</v>
      </c>
      <c r="AB329" s="449">
        <v>-6.0713671632237407</v>
      </c>
      <c r="AC329" s="449">
        <v>-4.5874586525891488</v>
      </c>
      <c r="AD329" s="449">
        <v>-6.1122035326602804</v>
      </c>
    </row>
    <row r="330" spans="1:30" x14ac:dyDescent="0.3">
      <c r="A330" s="365"/>
      <c r="Y330" s="450"/>
      <c r="Z330" s="449">
        <v>-7.3413507288324142</v>
      </c>
      <c r="AA330" s="449">
        <v>-9.8402455881413182</v>
      </c>
      <c r="AB330" s="449">
        <v>-6.0713671632237407</v>
      </c>
      <c r="AC330" s="449">
        <v>-4.8777277255680644</v>
      </c>
      <c r="AD330" s="449">
        <v>-6.7960527871110754</v>
      </c>
    </row>
    <row r="331" spans="1:30" x14ac:dyDescent="0.3">
      <c r="A331" s="365"/>
      <c r="Y331" s="450"/>
      <c r="Z331" s="449">
        <v>-8.882905413476486</v>
      </c>
      <c r="AA331" s="449">
        <v>-9.8448519568546846</v>
      </c>
      <c r="AB331" s="449">
        <v>-6.0713671632237407</v>
      </c>
      <c r="AC331" s="449">
        <v>-6.0405304778896323</v>
      </c>
      <c r="AD331" s="449">
        <v>-7.1758648117761163</v>
      </c>
    </row>
    <row r="332" spans="1:30" x14ac:dyDescent="0.3">
      <c r="A332" s="365"/>
      <c r="Y332" s="450"/>
      <c r="Z332" s="449">
        <v>-8.1157917784696867</v>
      </c>
      <c r="AA332" s="449">
        <v>-10.136498913095197</v>
      </c>
      <c r="AB332" s="449">
        <v>-6.0713671632237407</v>
      </c>
      <c r="AC332" s="449">
        <v>-5.1463118660371663</v>
      </c>
      <c r="AD332" s="449">
        <v>-8.168356806332751</v>
      </c>
    </row>
    <row r="333" spans="1:30" x14ac:dyDescent="0.3">
      <c r="A333" s="365"/>
      <c r="Y333" s="450"/>
      <c r="Z333" s="449">
        <v>-14.41798600300786</v>
      </c>
      <c r="AA333" s="449">
        <v>-10.063390667522471</v>
      </c>
      <c r="AB333" s="449">
        <v>-6.0713671632237407</v>
      </c>
      <c r="AC333" s="449">
        <v>-13.408645577334042</v>
      </c>
      <c r="AD333" s="449">
        <v>-8.8335487760154372</v>
      </c>
    </row>
    <row r="334" spans="1:30" x14ac:dyDescent="0.3">
      <c r="A334" s="365"/>
      <c r="Y334" s="450"/>
      <c r="Z334" s="449">
        <v>-14.21728765794005</v>
      </c>
      <c r="AA334" s="449">
        <v>-9.4961179056425191</v>
      </c>
      <c r="AB334" s="449">
        <v>-6.0713671632237407</v>
      </c>
      <c r="AC334" s="449">
        <v>-14.292538735572492</v>
      </c>
      <c r="AD334" s="449">
        <v>-9.1243094986995779</v>
      </c>
    </row>
    <row r="335" spans="1:30" x14ac:dyDescent="0.3">
      <c r="A335" s="365"/>
      <c r="Y335" s="450"/>
      <c r="Z335" s="449">
        <v>-8.9384211063017087</v>
      </c>
      <c r="AA335" s="449">
        <v>-8.5358503659163052</v>
      </c>
      <c r="AB335" s="449">
        <v>-6.0713671632237407</v>
      </c>
      <c r="AC335" s="449">
        <v>-8.8252846093387092</v>
      </c>
      <c r="AD335" s="449">
        <v>-8.7360719212379596</v>
      </c>
    </row>
    <row r="336" spans="1:30" x14ac:dyDescent="0.3">
      <c r="A336" s="365"/>
      <c r="Y336" s="450"/>
      <c r="Z336" s="449">
        <v>-8.5299919846290955</v>
      </c>
      <c r="AA336" s="449">
        <v>-7.2325320598757461</v>
      </c>
      <c r="AB336" s="449">
        <v>-6.0713671632237407</v>
      </c>
      <c r="AC336" s="449">
        <v>-9.2438024403679577</v>
      </c>
      <c r="AD336" s="449">
        <v>-7.8744920487332353</v>
      </c>
    </row>
    <row r="337" spans="1:30" x14ac:dyDescent="0.3">
      <c r="A337" s="365"/>
      <c r="Y337" s="450"/>
      <c r="Z337" s="449">
        <v>-3.3704413956727404</v>
      </c>
      <c r="AA337" s="449">
        <v>-6.4415816559100483</v>
      </c>
      <c r="AB337" s="449">
        <v>-6.0713671632237407</v>
      </c>
      <c r="AC337" s="449">
        <v>-6.9130527843570491</v>
      </c>
      <c r="AD337" s="449">
        <v>-7.0668490213041837</v>
      </c>
    </row>
    <row r="338" spans="1:30" x14ac:dyDescent="0.3">
      <c r="A338" s="365"/>
      <c r="Y338" s="450"/>
      <c r="Z338" s="449">
        <v>-2.1610326353929894</v>
      </c>
      <c r="AA338" s="449">
        <v>-6.3273492645539822</v>
      </c>
      <c r="AB338" s="449">
        <v>-6.0713671632237407</v>
      </c>
      <c r="AC338" s="449">
        <v>-3.3228674356582957</v>
      </c>
      <c r="AD338" s="449">
        <v>-7.3667625389876736</v>
      </c>
    </row>
    <row r="339" spans="1:30" x14ac:dyDescent="0.3">
      <c r="A339" s="365"/>
      <c r="Y339" s="450"/>
      <c r="Z339" s="449">
        <v>1.0074363638142183</v>
      </c>
      <c r="AA339" s="449">
        <v>-6.8585451834867257</v>
      </c>
      <c r="AB339" s="449">
        <v>-6.0713671632237407</v>
      </c>
      <c r="AC339" s="449">
        <v>0.88474724149590145</v>
      </c>
      <c r="AD339" s="449">
        <v>-7.6463362022142656</v>
      </c>
    </row>
    <row r="340" spans="1:30" x14ac:dyDescent="0.3">
      <c r="A340" s="365"/>
      <c r="Y340" s="450"/>
      <c r="Z340" s="449">
        <v>-8.8813331752479723</v>
      </c>
      <c r="AA340" s="449">
        <v>-7.594555007330265</v>
      </c>
      <c r="AB340" s="449">
        <v>-6.0713671632237407</v>
      </c>
      <c r="AC340" s="449">
        <v>-7.7551443853306807</v>
      </c>
      <c r="AD340" s="449">
        <v>-7.8874098470618179</v>
      </c>
    </row>
    <row r="341" spans="1:30" x14ac:dyDescent="0.3">
      <c r="A341" s="365"/>
      <c r="Y341" s="450"/>
      <c r="Z341" s="449">
        <v>-13.417660918447586</v>
      </c>
      <c r="AA341" s="449">
        <v>-7.8133446856992226</v>
      </c>
      <c r="AB341" s="449">
        <v>-6.0713671632237407</v>
      </c>
      <c r="AC341" s="449">
        <v>-16.391933359356926</v>
      </c>
      <c r="AD341" s="449">
        <v>-7.8574486261018706</v>
      </c>
    </row>
    <row r="342" spans="1:30" x14ac:dyDescent="0.3">
      <c r="A342" s="365"/>
      <c r="Y342" s="450"/>
      <c r="Z342" s="449">
        <v>-12.65679253883091</v>
      </c>
      <c r="AA342" s="449">
        <v>-7.9271173026652422</v>
      </c>
      <c r="AB342" s="449">
        <v>-6.0713671632237407</v>
      </c>
      <c r="AC342" s="449">
        <v>-10.782300251924852</v>
      </c>
      <c r="AD342" s="449">
        <v>-7.9196777668216685</v>
      </c>
    </row>
    <row r="343" spans="1:30" x14ac:dyDescent="0.3">
      <c r="A343" s="365"/>
      <c r="Y343" s="450">
        <v>44166</v>
      </c>
      <c r="Z343" s="449">
        <v>-13.682060751533884</v>
      </c>
      <c r="AA343" s="449">
        <v>-8.3415283711866373</v>
      </c>
      <c r="AB343" s="449">
        <v>-6.0713671632237407</v>
      </c>
      <c r="AC343" s="449">
        <v>-10.931317954300823</v>
      </c>
      <c r="AD343" s="449">
        <v>-8.4345914784784561</v>
      </c>
    </row>
    <row r="344" spans="1:30" x14ac:dyDescent="0.3">
      <c r="A344" s="365"/>
      <c r="Y344" s="450"/>
      <c r="Z344" s="449">
        <v>-4.9019691442554398</v>
      </c>
      <c r="AA344" s="449">
        <v>-8.0529562463716271</v>
      </c>
      <c r="AB344" s="449">
        <v>-6.0713671632237407</v>
      </c>
      <c r="AC344" s="449">
        <v>-6.7033242376374176</v>
      </c>
      <c r="AD344" s="449">
        <v>-8.2762503202010436</v>
      </c>
    </row>
    <row r="345" spans="1:30" x14ac:dyDescent="0.3">
      <c r="A345" s="365"/>
      <c r="Y345" s="450"/>
      <c r="Z345" s="449">
        <v>-2.9574409541551212</v>
      </c>
      <c r="AA345" s="449">
        <v>-7.4046137945755408</v>
      </c>
      <c r="AB345" s="449">
        <v>-6.0713671632237407</v>
      </c>
      <c r="AC345" s="449">
        <v>-3.7584714206968783</v>
      </c>
      <c r="AD345" s="449">
        <v>-7.0259532566736862</v>
      </c>
    </row>
    <row r="346" spans="1:30" x14ac:dyDescent="0.3">
      <c r="A346" s="365"/>
      <c r="Y346" s="450"/>
      <c r="Z346" s="449">
        <v>-1.8934411158355475</v>
      </c>
      <c r="AA346" s="449">
        <v>-7.0941660539945337</v>
      </c>
      <c r="AB346" s="449">
        <v>-6.0713671632237407</v>
      </c>
      <c r="AC346" s="449">
        <v>-2.7196487401016185</v>
      </c>
      <c r="AD346" s="449">
        <v>-6.8186715916026674</v>
      </c>
    </row>
    <row r="347" spans="1:30" x14ac:dyDescent="0.3">
      <c r="A347" s="365"/>
      <c r="Y347" s="450"/>
      <c r="Z347" s="449">
        <v>-6.8613283015429012</v>
      </c>
      <c r="AA347" s="449">
        <v>-6.911528256912483</v>
      </c>
      <c r="AB347" s="449">
        <v>-6.0713671632237407</v>
      </c>
      <c r="AC347" s="449">
        <v>-6.6467562773887892</v>
      </c>
      <c r="AD347" s="449">
        <v>-6.4744988427287256</v>
      </c>
    </row>
    <row r="348" spans="1:30" x14ac:dyDescent="0.3">
      <c r="A348" s="365"/>
      <c r="Y348" s="450"/>
      <c r="Z348" s="449">
        <v>-8.8792637558749714</v>
      </c>
      <c r="AA348" s="449">
        <v>-6.5409722331585254</v>
      </c>
      <c r="AB348" s="449">
        <v>-6.0713671632237407</v>
      </c>
      <c r="AC348" s="449">
        <v>-7.639853914665423</v>
      </c>
      <c r="AD348" s="449">
        <v>-5.5946184081313772</v>
      </c>
    </row>
    <row r="349" spans="1:30" x14ac:dyDescent="0.3">
      <c r="A349" s="365"/>
      <c r="Y349" s="450"/>
      <c r="Z349" s="449">
        <v>-10.48365835476387</v>
      </c>
      <c r="AA349" s="449">
        <v>-6.7021606966580736</v>
      </c>
      <c r="AB349" s="449">
        <v>-6.0713671632237407</v>
      </c>
      <c r="AC349" s="449">
        <v>-9.3313285964277242</v>
      </c>
      <c r="AD349" s="449">
        <v>-5.2885994173143258</v>
      </c>
    </row>
    <row r="350" spans="1:30" x14ac:dyDescent="0.3">
      <c r="A350" s="365"/>
      <c r="Y350" s="450"/>
      <c r="Z350" s="449">
        <v>-12.403596171959528</v>
      </c>
      <c r="AA350" s="449">
        <v>-7.1022963553790248</v>
      </c>
      <c r="AB350" s="449">
        <v>-6.0713671632237407</v>
      </c>
      <c r="AC350" s="449">
        <v>-8.5221087121832255</v>
      </c>
      <c r="AD350" s="449">
        <v>-5.2514705082639068</v>
      </c>
    </row>
    <row r="351" spans="1:30" x14ac:dyDescent="0.3">
      <c r="A351" s="365"/>
      <c r="Y351" s="450"/>
      <c r="Z351" s="449">
        <v>-2.3080769779777408</v>
      </c>
      <c r="AA351" s="449">
        <v>-7.3814124006633222</v>
      </c>
      <c r="AB351" s="449">
        <v>-6.0713671632237407</v>
      </c>
      <c r="AC351" s="449">
        <v>-0.54416119545598463</v>
      </c>
      <c r="AD351" s="449">
        <v>-5.3115660852204627</v>
      </c>
    </row>
    <row r="352" spans="1:30" x14ac:dyDescent="0.3">
      <c r="A352" s="365"/>
      <c r="Y352" s="450"/>
      <c r="Z352" s="449">
        <v>-4.0857601986519532</v>
      </c>
      <c r="AA352" s="449">
        <v>-7.2984842797054066</v>
      </c>
      <c r="AB352" s="449">
        <v>-6.0713671632237407</v>
      </c>
      <c r="AC352" s="449">
        <v>-1.6163384849775184</v>
      </c>
      <c r="AD352" s="449">
        <v>-5.5025694384358035</v>
      </c>
    </row>
    <row r="353" spans="1:30" x14ac:dyDescent="0.3">
      <c r="A353" s="365"/>
      <c r="Y353" s="450"/>
      <c r="Z353" s="449">
        <v>-4.6943907268822125</v>
      </c>
      <c r="AA353" s="449">
        <v>-6.2625635907787851</v>
      </c>
      <c r="AB353" s="449">
        <v>-6.0713671632237407</v>
      </c>
      <c r="AC353" s="449">
        <v>-2.4597463767486829</v>
      </c>
      <c r="AD353" s="449">
        <v>-4.5503812815113776</v>
      </c>
    </row>
    <row r="354" spans="1:30" x14ac:dyDescent="0.3">
      <c r="A354" s="365"/>
      <c r="Y354" s="450"/>
      <c r="Z354" s="449">
        <v>-8.8151406185329755</v>
      </c>
      <c r="AA354" s="449">
        <v>-4.830224375046277</v>
      </c>
      <c r="AB354" s="449">
        <v>-6.0713671632237407</v>
      </c>
      <c r="AC354" s="449">
        <v>-7.0674253160846803</v>
      </c>
      <c r="AD354" s="449">
        <v>-3.6837423711185102</v>
      </c>
    </row>
    <row r="355" spans="1:30" x14ac:dyDescent="0.3">
      <c r="A355" s="365"/>
      <c r="Y355" s="450"/>
      <c r="Z355" s="449">
        <v>-8.2987669091695668</v>
      </c>
      <c r="AA355" s="449">
        <v>-4.9701470004831076</v>
      </c>
      <c r="AB355" s="449">
        <v>-6.0713671632237407</v>
      </c>
      <c r="AC355" s="449">
        <v>-8.9768773871728058</v>
      </c>
      <c r="AD355" s="449">
        <v>-3.6727946661314763</v>
      </c>
    </row>
    <row r="356" spans="1:30" x14ac:dyDescent="0.3">
      <c r="A356" s="365"/>
      <c r="Y356" s="450"/>
      <c r="Z356" s="449">
        <v>-3.2322135322775285</v>
      </c>
      <c r="AA356" s="449">
        <v>-4.6274294415386903</v>
      </c>
      <c r="AB356" s="449">
        <v>-6.0713671632237407</v>
      </c>
      <c r="AC356" s="449">
        <v>-2.6660114979567453</v>
      </c>
      <c r="AD356" s="449">
        <v>-3.7380976456101678</v>
      </c>
    </row>
    <row r="357" spans="1:30" x14ac:dyDescent="0.3">
      <c r="A357" s="365"/>
      <c r="Y357" s="450"/>
      <c r="Z357" s="449">
        <v>-2.3772216618319568</v>
      </c>
      <c r="AA357" s="449">
        <v>-4.0705222225503288</v>
      </c>
      <c r="AB357" s="449">
        <v>-6.0713671632237407</v>
      </c>
      <c r="AC357" s="449">
        <v>-2.4556363394331555</v>
      </c>
      <c r="AD357" s="449">
        <v>-3.6884882541434201</v>
      </c>
    </row>
    <row r="358" spans="1:30" x14ac:dyDescent="0.3">
      <c r="A358" s="365"/>
      <c r="Y358" s="450"/>
      <c r="Z358" s="449">
        <v>-3.2875353560355576</v>
      </c>
      <c r="AA358" s="449">
        <v>-3.1606308566879071</v>
      </c>
      <c r="AB358" s="449">
        <v>-6.0713671632237407</v>
      </c>
      <c r="AC358" s="449">
        <v>-0.46752726054674554</v>
      </c>
      <c r="AD358" s="449">
        <v>-3.4225935632789879</v>
      </c>
    </row>
    <row r="359" spans="1:30" x14ac:dyDescent="0.3">
      <c r="A359" s="365"/>
      <c r="Y359" s="450"/>
      <c r="Z359" s="449">
        <v>-1.6867372860410359</v>
      </c>
      <c r="AA359" s="449">
        <v>-2.5695525413824982</v>
      </c>
      <c r="AB359" s="449">
        <v>-6.0713671632237407</v>
      </c>
      <c r="AC359" s="449">
        <v>-2.0734593413283591</v>
      </c>
      <c r="AD359" s="449">
        <v>-2.9716114703900343</v>
      </c>
    </row>
    <row r="360" spans="1:30" x14ac:dyDescent="0.3">
      <c r="A360" s="365"/>
      <c r="Y360" s="450"/>
      <c r="Z360" s="449">
        <v>-0.7960401939636812</v>
      </c>
      <c r="AA360" s="449">
        <v>-2.0696454034858545</v>
      </c>
      <c r="AB360" s="449">
        <v>-6.0713671632237407</v>
      </c>
      <c r="AC360" s="449">
        <v>-2.1124806364814503</v>
      </c>
      <c r="AD360" s="449">
        <v>-2.6889136191128955</v>
      </c>
    </row>
    <row r="361" spans="1:30" x14ac:dyDescent="0.3">
      <c r="A361" s="365"/>
      <c r="Y361" s="450"/>
      <c r="Z361" s="449">
        <v>-2.4459010574960214</v>
      </c>
      <c r="AA361" s="449">
        <v>-1.7201867091947061</v>
      </c>
      <c r="AB361" s="449">
        <v>-6.0713671632237407</v>
      </c>
      <c r="AC361" s="449">
        <v>-5.2061624800336546</v>
      </c>
      <c r="AD361" s="449">
        <v>-2.468447982354204</v>
      </c>
    </row>
    <row r="362" spans="1:30" x14ac:dyDescent="0.3">
      <c r="A362" s="365"/>
      <c r="Y362" s="450"/>
      <c r="Z362" s="449">
        <v>-4.1612187020317055</v>
      </c>
      <c r="AA362" s="449">
        <v>-0.98681550963602205</v>
      </c>
      <c r="AB362" s="449">
        <v>-6.0713671632237407</v>
      </c>
      <c r="AC362" s="449">
        <v>-5.8200027369501299</v>
      </c>
      <c r="AD362" s="449">
        <v>-2.3581223297875198</v>
      </c>
    </row>
    <row r="363" spans="1:30" x14ac:dyDescent="0.3">
      <c r="A363" s="365"/>
      <c r="Y363" s="450"/>
      <c r="Z363" s="449">
        <v>0.26713643299897982</v>
      </c>
      <c r="AA363" s="449">
        <v>-0.82202430665790416</v>
      </c>
      <c r="AB363" s="449">
        <v>-6.0713671632237407</v>
      </c>
      <c r="AC363" s="449">
        <v>-0.68712653901677356</v>
      </c>
      <c r="AD363" s="449">
        <v>-1.8880179905555476</v>
      </c>
    </row>
    <row r="364" spans="1:30" x14ac:dyDescent="0.3">
      <c r="A364" s="365"/>
      <c r="Y364" s="450"/>
      <c r="Z364" s="449">
        <v>6.8989198206079072E-2</v>
      </c>
      <c r="AA364" s="449">
        <v>-1.4600060612500607</v>
      </c>
      <c r="AB364" s="449">
        <v>-6.0713671632237407</v>
      </c>
      <c r="AC364" s="449">
        <v>-0.9123768821223166</v>
      </c>
      <c r="AD364" s="449">
        <v>-2.3321147757426042</v>
      </c>
    </row>
    <row r="365" spans="1:30" x14ac:dyDescent="0.3">
      <c r="A365" s="365"/>
      <c r="Y365" s="450"/>
      <c r="Z365" s="449">
        <v>1.846063040875231</v>
      </c>
      <c r="AA365" s="449">
        <v>-1.0681238125816928</v>
      </c>
      <c r="AB365" s="449">
        <v>-6.0713671632237407</v>
      </c>
      <c r="AC365" s="449">
        <v>0.30475230742004555</v>
      </c>
      <c r="AD365" s="449">
        <v>-1.9669640791127034</v>
      </c>
    </row>
    <row r="366" spans="1:30" x14ac:dyDescent="0.3">
      <c r="A366" s="365"/>
      <c r="Y366" s="450"/>
      <c r="Z366" s="449">
        <v>-0.53319886519421078</v>
      </c>
      <c r="AA366" s="449">
        <v>-6.3428587659926344E-2</v>
      </c>
      <c r="AB366" s="449">
        <v>-6.0713671632237407</v>
      </c>
      <c r="AC366" s="449">
        <v>1.2172710332954466</v>
      </c>
      <c r="AD366" s="449">
        <v>-0.96233361077965995</v>
      </c>
    </row>
    <row r="367" spans="1:30" x14ac:dyDescent="0.3">
      <c r="A367" s="365"/>
      <c r="Y367" s="450"/>
      <c r="Z367" s="449">
        <v>-5.2619124761087779</v>
      </c>
      <c r="AA367" s="449">
        <v>-0.50077057672527336</v>
      </c>
      <c r="AB367" s="449">
        <v>-6.0713671632237407</v>
      </c>
      <c r="AC367" s="449">
        <v>-5.2211581327908476</v>
      </c>
      <c r="AD367" s="449">
        <v>-1.0567172912619529</v>
      </c>
    </row>
    <row r="368" spans="1:30" x14ac:dyDescent="0.3">
      <c r="A368" s="365"/>
      <c r="Y368" s="450"/>
      <c r="Z368" s="449">
        <v>0.29727468318255501</v>
      </c>
      <c r="AA368" s="449">
        <v>-0.38464624829282634</v>
      </c>
      <c r="AB368" s="449">
        <v>-6.0713671632237407</v>
      </c>
      <c r="AC368" s="449">
        <v>-2.6501076036243489</v>
      </c>
      <c r="AD368" s="449">
        <v>-1.1777626813303965</v>
      </c>
    </row>
    <row r="369" spans="1:30" x14ac:dyDescent="0.3">
      <c r="A369" s="365"/>
      <c r="Y369" s="450"/>
      <c r="Z369" s="449">
        <v>2.8716478724206596</v>
      </c>
      <c r="AA369" s="449">
        <v>-0.46847702975988409</v>
      </c>
      <c r="AB369" s="449">
        <v>-6.0713671632237407</v>
      </c>
      <c r="AC369" s="449">
        <v>1.2124105413811748</v>
      </c>
      <c r="AD369" s="449">
        <v>-0.89230095081484251</v>
      </c>
    </row>
    <row r="370" spans="1:30" x14ac:dyDescent="0.3">
      <c r="A370" s="365"/>
      <c r="Y370" s="450"/>
      <c r="Z370" s="449">
        <v>-2.7942574904584494</v>
      </c>
      <c r="AA370" s="449">
        <v>-0.66573715973254211</v>
      </c>
      <c r="AB370" s="449">
        <v>-6.0713671632237407</v>
      </c>
      <c r="AC370" s="449">
        <v>-1.3478123023928248</v>
      </c>
      <c r="AD370" s="449">
        <v>-0.93187368114061131</v>
      </c>
    </row>
    <row r="371" spans="1:30" x14ac:dyDescent="0.3">
      <c r="A371" s="365"/>
      <c r="Y371" s="450"/>
      <c r="Z371" s="449">
        <v>0.88185949723320811</v>
      </c>
      <c r="AA371" s="449">
        <v>-1.8541832726587895</v>
      </c>
      <c r="AB371" s="449">
        <v>-6.0713671632237407</v>
      </c>
      <c r="AC371" s="449">
        <v>-1.7596946126014217</v>
      </c>
      <c r="AD371" s="449">
        <v>-1.9231724041018603</v>
      </c>
    </row>
    <row r="372" spans="1:30" x14ac:dyDescent="0.3">
      <c r="A372" s="365"/>
      <c r="Y372" s="450"/>
      <c r="Z372" s="449">
        <v>1.2592475706058266</v>
      </c>
      <c r="AA372" s="449">
        <v>-3.3754342069240764</v>
      </c>
      <c r="AB372" s="449">
        <v>-6.0713671632237407</v>
      </c>
      <c r="AC372" s="449">
        <v>2.3029844210289241</v>
      </c>
      <c r="AD372" s="449">
        <v>-2.9922071686481297</v>
      </c>
    </row>
    <row r="373" spans="1:30" x14ac:dyDescent="0.3">
      <c r="A373" s="365"/>
      <c r="Y373" s="450"/>
      <c r="Z373" s="449">
        <v>-1.9140197750028161</v>
      </c>
      <c r="AA373" s="449">
        <v>-4.8661415799040713</v>
      </c>
      <c r="AB373" s="449">
        <v>-6.0713671632237407</v>
      </c>
      <c r="AC373" s="449">
        <v>0.94026192101506467</v>
      </c>
      <c r="AD373" s="449">
        <v>-4.5385263560367735</v>
      </c>
    </row>
    <row r="374" spans="1:30" x14ac:dyDescent="0.3">
      <c r="A374" s="365"/>
      <c r="Y374" s="450">
        <v>44197</v>
      </c>
      <c r="Z374" s="449">
        <v>-13.58103526659251</v>
      </c>
      <c r="AA374" s="449">
        <v>-4.7077028468999158</v>
      </c>
      <c r="AB374" s="449">
        <v>-5.4354670814011854</v>
      </c>
      <c r="AC374" s="449">
        <v>-12.16024919351959</v>
      </c>
      <c r="AD374" s="449">
        <v>-4.8602928842445294</v>
      </c>
    </row>
    <row r="375" spans="1:30" x14ac:dyDescent="0.3">
      <c r="A375" s="365"/>
      <c r="Y375" s="450"/>
      <c r="Z375" s="449">
        <v>-10.351481856674454</v>
      </c>
      <c r="AA375" s="449">
        <v>-5.2714413743854411</v>
      </c>
      <c r="AB375" s="449">
        <v>-5.4354670814011854</v>
      </c>
      <c r="AC375" s="449">
        <v>-10.133350955448236</v>
      </c>
      <c r="AD375" s="449">
        <v>-4.928715749169811</v>
      </c>
    </row>
    <row r="376" spans="1:30" x14ac:dyDescent="0.3">
      <c r="A376" s="365"/>
      <c r="Y376" s="450"/>
      <c r="Z376" s="449">
        <v>-7.5633037384392994</v>
      </c>
      <c r="AA376" s="449">
        <v>-5.8776880922516694</v>
      </c>
      <c r="AB376" s="449">
        <v>-5.4354670814011854</v>
      </c>
      <c r="AC376" s="449">
        <v>-9.6118237703393277</v>
      </c>
      <c r="AD376" s="449">
        <v>-5.6673118664758357</v>
      </c>
    </row>
    <row r="377" spans="1:30" x14ac:dyDescent="0.3">
      <c r="A377" s="365"/>
      <c r="Y377" s="450"/>
      <c r="Z377" s="449">
        <v>-1.6851863594293726</v>
      </c>
      <c r="AA377" s="449">
        <v>-6.2148576136161608</v>
      </c>
      <c r="AB377" s="449">
        <v>-5.4354670814011854</v>
      </c>
      <c r="AC377" s="449">
        <v>-3.6001779998471193</v>
      </c>
      <c r="AD377" s="449">
        <v>-6.5123225111504421</v>
      </c>
    </row>
    <row r="378" spans="1:30" x14ac:dyDescent="0.3">
      <c r="A378" s="365"/>
      <c r="Y378" s="450"/>
      <c r="Z378" s="449">
        <v>-3.0643101951654614</v>
      </c>
      <c r="AA378" s="449">
        <v>-4.3450905349274667</v>
      </c>
      <c r="AB378" s="449">
        <v>-5.4354670814011854</v>
      </c>
      <c r="AC378" s="449">
        <v>-2.2386546670783929</v>
      </c>
      <c r="AD378" s="449">
        <v>-4.8493871585935535</v>
      </c>
    </row>
    <row r="379" spans="1:30" x14ac:dyDescent="0.3">
      <c r="A379" s="365"/>
      <c r="Y379" s="450"/>
      <c r="Z379" s="449">
        <v>-2.9844794544577793</v>
      </c>
      <c r="AA379" s="449">
        <v>-3.7634759647813736</v>
      </c>
      <c r="AB379" s="449">
        <v>-5.4354670814011854</v>
      </c>
      <c r="AC379" s="449">
        <v>-2.8671884001132497</v>
      </c>
      <c r="AD379" s="449">
        <v>-4.0270270782479827</v>
      </c>
    </row>
    <row r="380" spans="1:30" x14ac:dyDescent="0.3">
      <c r="A380" s="365"/>
      <c r="Y380" s="450"/>
      <c r="Z380" s="449">
        <v>-4.2742064245542615</v>
      </c>
      <c r="AA380" s="449">
        <v>-3.9010842534844548</v>
      </c>
      <c r="AB380" s="449">
        <v>-5.4354670814011854</v>
      </c>
      <c r="AC380" s="449">
        <v>-4.9748125917071775</v>
      </c>
      <c r="AD380" s="449">
        <v>-3.8208461593220044</v>
      </c>
    </row>
    <row r="381" spans="1:30" x14ac:dyDescent="0.3">
      <c r="A381" s="365"/>
      <c r="Y381" s="450"/>
      <c r="Z381" s="449">
        <v>-0.49266571577163609</v>
      </c>
      <c r="AA381" s="449">
        <v>-3.832558683040193</v>
      </c>
      <c r="AB381" s="449">
        <v>-5.4354670814011854</v>
      </c>
      <c r="AC381" s="449">
        <v>-0.51970172562137407</v>
      </c>
      <c r="AD381" s="449">
        <v>-3.3385975938165608</v>
      </c>
    </row>
    <row r="382" spans="1:30" x14ac:dyDescent="0.3">
      <c r="A382" s="365"/>
      <c r="Y382" s="450"/>
      <c r="Z382" s="449">
        <v>-6.280179865651804</v>
      </c>
      <c r="AA382" s="449">
        <v>-3.607689560117521</v>
      </c>
      <c r="AB382" s="449">
        <v>-5.4354670814011854</v>
      </c>
      <c r="AC382" s="449">
        <v>-4.3768303930292376</v>
      </c>
      <c r="AD382" s="449">
        <v>-2.9933247852755551</v>
      </c>
    </row>
    <row r="383" spans="1:30" x14ac:dyDescent="0.3">
      <c r="A383" s="365"/>
      <c r="Y383" s="450"/>
      <c r="Z383" s="449">
        <v>-8.5265617593608649</v>
      </c>
      <c r="AA383" s="449">
        <v>-3.1182232380840227</v>
      </c>
      <c r="AB383" s="449">
        <v>-5.4354670814011854</v>
      </c>
      <c r="AC383" s="449">
        <v>-8.1685573378574787</v>
      </c>
      <c r="AD383" s="449">
        <v>-2.3732790518889124</v>
      </c>
    </row>
    <row r="384" spans="1:30" x14ac:dyDescent="0.3">
      <c r="A384" s="365"/>
      <c r="Y384" s="450"/>
      <c r="Z384" s="449">
        <v>-1.2055073663195399</v>
      </c>
      <c r="AA384" s="449">
        <v>-2.3630605231341026</v>
      </c>
      <c r="AB384" s="449">
        <v>-5.4354670814011854</v>
      </c>
      <c r="AC384" s="449">
        <v>-0.22443804130901412</v>
      </c>
      <c r="AD384" s="449">
        <v>-1.5074768395784162</v>
      </c>
    </row>
    <row r="385" spans="1:30" x14ac:dyDescent="0.3">
      <c r="A385" s="365"/>
      <c r="Y385" s="450"/>
      <c r="Z385" s="449">
        <v>-1.4902263347067568</v>
      </c>
      <c r="AA385" s="449">
        <v>-3.2099831757898487</v>
      </c>
      <c r="AB385" s="449">
        <v>-5.4354670814011854</v>
      </c>
      <c r="AC385" s="449">
        <v>0.17825499270864498</v>
      </c>
      <c r="AD385" s="449">
        <v>-2.2814659258209837</v>
      </c>
    </row>
    <row r="386" spans="1:30" x14ac:dyDescent="0.3">
      <c r="A386" s="365"/>
      <c r="Y386" s="450"/>
      <c r="Z386" s="449">
        <v>0.44178479977670482</v>
      </c>
      <c r="AA386" s="449">
        <v>-3.6902801658492002</v>
      </c>
      <c r="AB386" s="449">
        <v>-5.4354670814011854</v>
      </c>
      <c r="AC386" s="449">
        <v>1.4731317335932488</v>
      </c>
      <c r="AD386" s="449">
        <v>-2.9325462193491183</v>
      </c>
    </row>
    <row r="387" spans="1:30" x14ac:dyDescent="0.3">
      <c r="A387" s="365"/>
      <c r="Y387" s="450"/>
      <c r="Z387" s="449">
        <v>1.0119325800951799</v>
      </c>
      <c r="AA387" s="449">
        <v>-3.8474307019148677</v>
      </c>
      <c r="AB387" s="449">
        <v>-5.4354670814011854</v>
      </c>
      <c r="AC387" s="449">
        <v>1.0858028944662976</v>
      </c>
      <c r="AD387" s="449">
        <v>-3.20694315132442</v>
      </c>
    </row>
    <row r="388" spans="1:30" x14ac:dyDescent="0.3">
      <c r="A388" s="365"/>
      <c r="Y388" s="450"/>
      <c r="Z388" s="449">
        <v>-6.4211242843618601</v>
      </c>
      <c r="AA388" s="449">
        <v>-4.5454477321085083</v>
      </c>
      <c r="AB388" s="449">
        <v>-5.4354670814011854</v>
      </c>
      <c r="AC388" s="449">
        <v>-5.9376253293193457</v>
      </c>
      <c r="AD388" s="449">
        <v>-4.1751654853032489</v>
      </c>
    </row>
    <row r="389" spans="1:30" x14ac:dyDescent="0.3">
      <c r="A389" s="365"/>
      <c r="Y389" s="450"/>
      <c r="Z389" s="449">
        <v>-9.6422587960672672</v>
      </c>
      <c r="AA389" s="449">
        <v>-5.642006654444808</v>
      </c>
      <c r="AB389" s="449">
        <v>-5.4354670814011854</v>
      </c>
      <c r="AC389" s="449">
        <v>-8.9343924477261822</v>
      </c>
      <c r="AD389" s="449">
        <v>-5.3871990576200028</v>
      </c>
    </row>
    <row r="390" spans="1:30" x14ac:dyDescent="0.3">
      <c r="A390" s="365"/>
      <c r="Y390" s="450"/>
      <c r="Z390" s="449">
        <v>-9.6266155118205372</v>
      </c>
      <c r="AA390" s="449">
        <v>-7.079149017728418</v>
      </c>
      <c r="AB390" s="449">
        <v>-5.4354670814011854</v>
      </c>
      <c r="AC390" s="449">
        <v>-10.089335861684589</v>
      </c>
      <c r="AD390" s="449">
        <v>-6.5459031579153191</v>
      </c>
    </row>
    <row r="391" spans="1:30" x14ac:dyDescent="0.3">
      <c r="A391" s="365"/>
      <c r="Y391" s="450"/>
      <c r="Z391" s="449">
        <v>-6.0916265776750222</v>
      </c>
      <c r="AA391" s="449">
        <v>-8.6465451206082751</v>
      </c>
      <c r="AB391" s="449">
        <v>-5.4354670814011854</v>
      </c>
      <c r="AC391" s="449">
        <v>-7.0019943791608199</v>
      </c>
      <c r="AD391" s="449">
        <v>-8.029562601667152</v>
      </c>
    </row>
    <row r="392" spans="1:30" x14ac:dyDescent="0.3">
      <c r="A392" s="365"/>
      <c r="Y392" s="450"/>
      <c r="Z392" s="449">
        <v>-9.1661387910608561</v>
      </c>
      <c r="AA392" s="449">
        <v>-8.9433008699677625</v>
      </c>
      <c r="AB392" s="449">
        <v>-5.4354670814011854</v>
      </c>
      <c r="AC392" s="449">
        <v>-8.3059800135086306</v>
      </c>
      <c r="AD392" s="449">
        <v>-8.3567848446329549</v>
      </c>
    </row>
    <row r="393" spans="1:30" x14ac:dyDescent="0.3">
      <c r="A393" s="365"/>
      <c r="Y393" s="450"/>
      <c r="Z393" s="449">
        <v>-9.6182117432085619</v>
      </c>
      <c r="AA393" s="449">
        <v>-9.3229210457158</v>
      </c>
      <c r="AB393" s="449">
        <v>-5.4354670814011854</v>
      </c>
      <c r="AC393" s="449">
        <v>-6.6377969684739639</v>
      </c>
      <c r="AD393" s="449">
        <v>-8.5447077242210145</v>
      </c>
    </row>
    <row r="394" spans="1:30" x14ac:dyDescent="0.3">
      <c r="A394" s="365"/>
      <c r="Y394" s="450"/>
      <c r="Z394" s="449">
        <v>-9.9598401400638163</v>
      </c>
      <c r="AA394" s="449">
        <v>-9.7764057643077056</v>
      </c>
      <c r="AB394" s="449">
        <v>-5.4354670814011854</v>
      </c>
      <c r="AC394" s="449">
        <v>-9.2998132117965326</v>
      </c>
      <c r="AD394" s="449">
        <v>-8.5984791590615419</v>
      </c>
    </row>
    <row r="395" spans="1:30" x14ac:dyDescent="0.3">
      <c r="A395" s="365"/>
      <c r="Y395" s="450"/>
      <c r="Z395" s="449">
        <v>-8.4984145298782749</v>
      </c>
      <c r="AA395" s="449">
        <v>-9.8468670444501978</v>
      </c>
      <c r="AB395" s="449">
        <v>-5.4354670814011854</v>
      </c>
      <c r="AC395" s="449">
        <v>-8.2281810300799663</v>
      </c>
      <c r="AD395" s="449">
        <v>-8.1475587312443079</v>
      </c>
    </row>
    <row r="396" spans="1:30" x14ac:dyDescent="0.3">
      <c r="A396" s="365"/>
      <c r="Y396" s="450"/>
      <c r="Z396" s="449">
        <v>-12.299600026303528</v>
      </c>
      <c r="AA396" s="449">
        <v>-10.168693810618478</v>
      </c>
      <c r="AB396" s="449">
        <v>-5.4354670814011854</v>
      </c>
      <c r="AC396" s="449">
        <v>-10.249852604842602</v>
      </c>
      <c r="AD396" s="449">
        <v>-8.1566834500159846</v>
      </c>
    </row>
    <row r="397" spans="1:30" x14ac:dyDescent="0.3">
      <c r="A397" s="365"/>
      <c r="Y397" s="450"/>
      <c r="Z397" s="449">
        <v>-12.801008541963872</v>
      </c>
      <c r="AA397" s="449">
        <v>-9.8139895687410039</v>
      </c>
      <c r="AB397" s="449">
        <v>-5.4354670814011854</v>
      </c>
      <c r="AC397" s="449">
        <v>-10.46573590556828</v>
      </c>
      <c r="AD397" s="449">
        <v>-8.0167718030915829</v>
      </c>
    </row>
    <row r="398" spans="1:30" x14ac:dyDescent="0.3">
      <c r="A398" s="365"/>
      <c r="Y398" s="450"/>
      <c r="Z398" s="449">
        <v>-6.5848555386724748</v>
      </c>
      <c r="AA398" s="449">
        <v>-9.2670257442903594</v>
      </c>
      <c r="AB398" s="449">
        <v>-5.4354670814011854</v>
      </c>
      <c r="AC398" s="449">
        <v>-3.845551384440185</v>
      </c>
      <c r="AD398" s="449">
        <v>-7.5767663483571175</v>
      </c>
    </row>
    <row r="399" spans="1:30" x14ac:dyDescent="0.3">
      <c r="A399" s="365"/>
      <c r="Y399" s="450"/>
      <c r="Z399" s="449">
        <v>-11.418926154238816</v>
      </c>
      <c r="AA399" s="449">
        <v>-9.1428832795815627</v>
      </c>
      <c r="AB399" s="449">
        <v>-5.4354670814011854</v>
      </c>
      <c r="AC399" s="449">
        <v>-8.3698530449103572</v>
      </c>
      <c r="AD399" s="449">
        <v>-7.3739063178592943</v>
      </c>
    </row>
    <row r="400" spans="1:30" x14ac:dyDescent="0.3">
      <c r="A400" s="365"/>
      <c r="Y400" s="450"/>
      <c r="Z400" s="449">
        <v>-7.1352820500662402</v>
      </c>
      <c r="AA400" s="449">
        <v>-9.0451821070049583</v>
      </c>
      <c r="AB400" s="449">
        <v>-5.4354670814011854</v>
      </c>
      <c r="AC400" s="449">
        <v>-5.6584154400031537</v>
      </c>
      <c r="AD400" s="449">
        <v>-7.3212816546410568</v>
      </c>
    </row>
    <row r="401" spans="1:30" x14ac:dyDescent="0.3">
      <c r="A401" s="365"/>
      <c r="Y401" s="450"/>
      <c r="Z401" s="449">
        <v>-6.1310933689093083</v>
      </c>
      <c r="AA401" s="449">
        <v>-9.4318239094845868</v>
      </c>
      <c r="AB401" s="449">
        <v>-5.4354670814011854</v>
      </c>
      <c r="AC401" s="449">
        <v>-6.2197750286552775</v>
      </c>
      <c r="AD401" s="449">
        <v>-7.9612022129270077</v>
      </c>
    </row>
    <row r="402" spans="1:30" x14ac:dyDescent="0.3">
      <c r="A402" s="365"/>
      <c r="Y402" s="450"/>
      <c r="Z402" s="449">
        <v>-7.6294172769166932</v>
      </c>
      <c r="AA402" s="449">
        <v>-9.4742980222446675</v>
      </c>
      <c r="AB402" s="449">
        <v>-5.4354670814011854</v>
      </c>
      <c r="AC402" s="449">
        <v>-6.8081608165952048</v>
      </c>
      <c r="AD402" s="449">
        <v>-8.270056408170813</v>
      </c>
    </row>
    <row r="403" spans="1:30" x14ac:dyDescent="0.3">
      <c r="A403" s="365"/>
      <c r="Y403" s="450"/>
      <c r="Z403" s="449">
        <v>-11.615691818267305</v>
      </c>
      <c r="AA403" s="449">
        <v>-8.9847991425798988</v>
      </c>
      <c r="AB403" s="449">
        <v>-5.4354670814011854</v>
      </c>
      <c r="AC403" s="449">
        <v>-9.8814799623149412</v>
      </c>
      <c r="AD403" s="449">
        <v>-8.4755436513998639</v>
      </c>
    </row>
    <row r="404" spans="1:30" x14ac:dyDescent="0.3">
      <c r="A404" s="365"/>
      <c r="Y404" s="450"/>
      <c r="Z404" s="449">
        <v>-15.507501159321267</v>
      </c>
      <c r="AA404" s="449">
        <v>-9.1935600654950154</v>
      </c>
      <c r="AB404" s="449">
        <v>-5.4354670814011854</v>
      </c>
      <c r="AC404" s="449">
        <v>-14.945179813569936</v>
      </c>
      <c r="AD404" s="449">
        <v>-9.0623614141008453</v>
      </c>
    </row>
    <row r="405" spans="1:30" x14ac:dyDescent="0.3">
      <c r="A405" s="365"/>
      <c r="Y405" s="450">
        <v>44228</v>
      </c>
      <c r="Z405" s="449">
        <v>-6.8821743279930407</v>
      </c>
      <c r="AA405" s="449">
        <v>-9.3240005802232382</v>
      </c>
      <c r="AB405" s="449">
        <v>-5.4354670814011854</v>
      </c>
      <c r="AC405" s="449">
        <v>-6.0075307511468168</v>
      </c>
      <c r="AD405" s="449">
        <v>-9.6141158042021484</v>
      </c>
    </row>
    <row r="406" spans="1:30" x14ac:dyDescent="0.3">
      <c r="A406" s="365"/>
      <c r="Y406" s="450"/>
      <c r="Z406" s="449">
        <v>-7.9924339965854374</v>
      </c>
      <c r="AA406" s="449">
        <v>-8.955840056765906</v>
      </c>
      <c r="AB406" s="449">
        <v>-5.4354670814011854</v>
      </c>
      <c r="AC406" s="449">
        <v>-9.8082637475137204</v>
      </c>
      <c r="AD406" s="449">
        <v>-9.898865096701428</v>
      </c>
    </row>
    <row r="407" spans="1:30" x14ac:dyDescent="0.3">
      <c r="A407" s="365"/>
      <c r="Y407" s="450"/>
      <c r="Z407" s="449">
        <v>-8.5966085104720467</v>
      </c>
      <c r="AA407" s="449">
        <v>-8.5789478781013742</v>
      </c>
      <c r="AB407" s="449">
        <v>-5.4354670814011854</v>
      </c>
      <c r="AC407" s="449">
        <v>-9.7661397789100164</v>
      </c>
      <c r="AD407" s="449">
        <v>-10.029067681958709</v>
      </c>
    </row>
    <row r="408" spans="1:30" x14ac:dyDescent="0.3">
      <c r="A408" s="365"/>
      <c r="Y408" s="450"/>
      <c r="Z408" s="449">
        <v>-7.0441769720068725</v>
      </c>
      <c r="AA408" s="449">
        <v>-7.3382590520929174</v>
      </c>
      <c r="AB408" s="449">
        <v>-5.4354670814011854</v>
      </c>
      <c r="AC408" s="449">
        <v>-10.082055759364408</v>
      </c>
      <c r="AD408" s="449">
        <v>-9.1055415226001823</v>
      </c>
    </row>
    <row r="409" spans="1:30" x14ac:dyDescent="0.3">
      <c r="A409" s="365"/>
      <c r="Y409" s="450"/>
      <c r="Z409" s="449">
        <v>-5.0522936127153724</v>
      </c>
      <c r="AA409" s="449">
        <v>-7.0779065438142021</v>
      </c>
      <c r="AB409" s="449">
        <v>-5.4354670814011854</v>
      </c>
      <c r="AC409" s="449">
        <v>-8.8014058640901567</v>
      </c>
      <c r="AD409" s="449">
        <v>-9.3822950337374174</v>
      </c>
    </row>
    <row r="410" spans="1:30" x14ac:dyDescent="0.3">
      <c r="A410" s="365"/>
      <c r="Y410" s="450"/>
      <c r="Z410" s="449">
        <v>-8.9774465676155781</v>
      </c>
      <c r="AA410" s="449">
        <v>-6.7860155828776971</v>
      </c>
      <c r="AB410" s="449">
        <v>-5.4354670814011854</v>
      </c>
      <c r="AC410" s="449">
        <v>-10.792898059115913</v>
      </c>
      <c r="AD410" s="449">
        <v>-9.1780243328989961</v>
      </c>
    </row>
    <row r="411" spans="1:30" x14ac:dyDescent="0.3">
      <c r="A411" s="365"/>
      <c r="Y411" s="450"/>
      <c r="Z411" s="449">
        <v>-6.8226793772620704</v>
      </c>
      <c r="AA411" s="449">
        <v>-6.4513008936020588</v>
      </c>
      <c r="AB411" s="449">
        <v>-5.4354670814011854</v>
      </c>
      <c r="AC411" s="449">
        <v>-8.4804966980602501</v>
      </c>
      <c r="AD411" s="449">
        <v>-8.6966243253853861</v>
      </c>
    </row>
    <row r="412" spans="1:30" x14ac:dyDescent="0.3">
      <c r="A412" s="365"/>
      <c r="Y412" s="450"/>
      <c r="Z412" s="449">
        <v>-5.059706770042034</v>
      </c>
      <c r="AA412" s="449">
        <v>-6.3408153773253551</v>
      </c>
      <c r="AB412" s="449">
        <v>-5.4354670814011854</v>
      </c>
      <c r="AC412" s="449">
        <v>-7.944805329107453</v>
      </c>
      <c r="AD412" s="449">
        <v>-8.463855397791745</v>
      </c>
    </row>
    <row r="413" spans="1:30" x14ac:dyDescent="0.3">
      <c r="A413" s="365"/>
      <c r="Y413" s="450"/>
      <c r="Z413" s="449">
        <v>-5.9491972700299041</v>
      </c>
      <c r="AA413" s="449">
        <v>-6.3859166861779633</v>
      </c>
      <c r="AB413" s="449">
        <v>-5.4354670814011854</v>
      </c>
      <c r="AC413" s="449">
        <v>-8.3783688416447717</v>
      </c>
      <c r="AD413" s="449">
        <v>-7.6069993417111066</v>
      </c>
    </row>
    <row r="414" spans="1:30" x14ac:dyDescent="0.3">
      <c r="A414" s="365"/>
      <c r="Y414" s="450"/>
      <c r="Z414" s="449">
        <v>-6.2536056855425839</v>
      </c>
      <c r="AA414" s="449">
        <v>-6.731161753030916</v>
      </c>
      <c r="AB414" s="449">
        <v>-5.4354670814011854</v>
      </c>
      <c r="AC414" s="449">
        <v>-6.3963397263147499</v>
      </c>
      <c r="AD414" s="449">
        <v>-7.2842588296526367</v>
      </c>
    </row>
    <row r="415" spans="1:30" x14ac:dyDescent="0.3">
      <c r="A415" s="365"/>
      <c r="Y415" s="450"/>
      <c r="Z415" s="449">
        <v>-6.2707783580699461</v>
      </c>
      <c r="AA415" s="449">
        <v>-8.165566619448839</v>
      </c>
      <c r="AB415" s="449">
        <v>-5.4354670814011854</v>
      </c>
      <c r="AC415" s="449">
        <v>-8.4526732662089188</v>
      </c>
      <c r="AD415" s="449">
        <v>-8.6138758892419656</v>
      </c>
    </row>
    <row r="416" spans="1:30" x14ac:dyDescent="0.3">
      <c r="A416" s="365"/>
      <c r="Y416" s="450"/>
      <c r="Z416" s="449">
        <v>-5.3680027746836254</v>
      </c>
      <c r="AA416" s="449">
        <v>-8.0679030063357953</v>
      </c>
      <c r="AB416" s="449">
        <v>-5.4354670814011854</v>
      </c>
      <c r="AC416" s="449">
        <v>-2.8034134715256869</v>
      </c>
      <c r="AD416" s="449">
        <v>-8.1813526213490313</v>
      </c>
    </row>
    <row r="417" spans="1:30" x14ac:dyDescent="0.3">
      <c r="A417" s="365"/>
      <c r="Y417" s="450"/>
      <c r="Z417" s="449">
        <v>-11.394162035586245</v>
      </c>
      <c r="AA417" s="449">
        <v>-7.2583148948168015</v>
      </c>
      <c r="AB417" s="449">
        <v>-5.4354670814011854</v>
      </c>
      <c r="AC417" s="449">
        <v>-8.5337144747066276</v>
      </c>
      <c r="AD417" s="449">
        <v>-6.8567917720469387</v>
      </c>
    </row>
    <row r="418" spans="1:30" x14ac:dyDescent="0.3">
      <c r="A418" s="365"/>
      <c r="Y418" s="450"/>
      <c r="Z418" s="449">
        <v>-16.863513442187543</v>
      </c>
      <c r="AA418" s="449">
        <v>-7.3443497088433816</v>
      </c>
      <c r="AB418" s="449">
        <v>-5.4354670814011854</v>
      </c>
      <c r="AC418" s="449">
        <v>-17.787816115185549</v>
      </c>
      <c r="AD418" s="449">
        <v>-6.207824283051969</v>
      </c>
    </row>
    <row r="419" spans="1:30" x14ac:dyDescent="0.3">
      <c r="A419" s="365"/>
      <c r="Y419" s="450"/>
      <c r="Z419" s="449">
        <v>-4.376061478250727</v>
      </c>
      <c r="AA419" s="449">
        <v>-7.3840166428167757</v>
      </c>
      <c r="AB419" s="449">
        <v>-5.4354670814011854</v>
      </c>
      <c r="AC419" s="449">
        <v>-4.9171424538569113</v>
      </c>
      <c r="AD419" s="449">
        <v>-5.8589085800551048</v>
      </c>
    </row>
    <row r="420" spans="1:30" x14ac:dyDescent="0.3">
      <c r="A420" s="365"/>
      <c r="Y420" s="450"/>
      <c r="Z420" s="449">
        <v>-0.28208048939694086</v>
      </c>
      <c r="AA420" s="449">
        <v>-7.8031356981203581</v>
      </c>
      <c r="AB420" s="449">
        <v>-5.4354670814011854</v>
      </c>
      <c r="AC420" s="449">
        <v>0.89355710346987394</v>
      </c>
      <c r="AD420" s="449">
        <v>-6.6698901098917087</v>
      </c>
    </row>
    <row r="421" spans="1:30" x14ac:dyDescent="0.3">
      <c r="A421" s="365"/>
      <c r="Y421" s="450"/>
      <c r="Z421" s="449">
        <v>-6.8558493837286498</v>
      </c>
      <c r="AA421" s="449">
        <v>-7.0211489386100014</v>
      </c>
      <c r="AB421" s="449">
        <v>-5.4354670814011854</v>
      </c>
      <c r="AC421" s="449">
        <v>-1.853567303349962</v>
      </c>
      <c r="AD421" s="449">
        <v>-6.2217524765526804</v>
      </c>
    </row>
    <row r="422" spans="1:30" x14ac:dyDescent="0.3">
      <c r="A422" s="365"/>
      <c r="Y422" s="450"/>
      <c r="Z422" s="449">
        <v>-6.5484468958837061</v>
      </c>
      <c r="AA422" s="449">
        <v>-5.9925294888492759</v>
      </c>
      <c r="AB422" s="449">
        <v>-5.4354670814011854</v>
      </c>
      <c r="AC422" s="449">
        <v>-6.010263345230868</v>
      </c>
      <c r="AD422" s="449">
        <v>-5.2294868175935774</v>
      </c>
    </row>
    <row r="423" spans="1:30" x14ac:dyDescent="0.3">
      <c r="A423" s="365"/>
      <c r="Y423" s="450"/>
      <c r="Z423" s="449">
        <v>-8.3018361618086924</v>
      </c>
      <c r="AA423" s="449">
        <v>-5.4489658403917947</v>
      </c>
      <c r="AB423" s="449">
        <v>-5.4354670814011854</v>
      </c>
      <c r="AC423" s="449">
        <v>-8.4802841803819149</v>
      </c>
      <c r="AD423" s="449">
        <v>-4.8873190383255736</v>
      </c>
    </row>
    <row r="424" spans="1:30" x14ac:dyDescent="0.3">
      <c r="A424" s="365"/>
      <c r="Y424" s="450"/>
      <c r="Z424" s="449">
        <v>-5.9202547190137489</v>
      </c>
      <c r="AA424" s="449">
        <v>-5.2127900254361981</v>
      </c>
      <c r="AB424" s="449">
        <v>-5.4354670814011854</v>
      </c>
      <c r="AC424" s="449">
        <v>-5.396751041333431</v>
      </c>
      <c r="AD424" s="449">
        <v>-5.6613341330283617</v>
      </c>
    </row>
    <row r="425" spans="1:30" x14ac:dyDescent="0.3">
      <c r="A425" s="365"/>
      <c r="Y425" s="450"/>
      <c r="Z425" s="449">
        <v>-9.6631772938624643</v>
      </c>
      <c r="AA425" s="449">
        <v>-4.8095429749977585</v>
      </c>
      <c r="AB425" s="449">
        <v>-5.4354670814011854</v>
      </c>
      <c r="AC425" s="449">
        <v>-10.841956502471831</v>
      </c>
      <c r="AD425" s="449">
        <v>-6.1050015158420603</v>
      </c>
    </row>
    <row r="426" spans="1:30" x14ac:dyDescent="0.3">
      <c r="A426" s="365"/>
      <c r="Y426" s="450"/>
      <c r="Z426" s="449">
        <v>-0.57111593904836822</v>
      </c>
      <c r="AA426" s="449">
        <v>-4.2652423578145831</v>
      </c>
      <c r="AB426" s="449">
        <v>-5.4354670814011854</v>
      </c>
      <c r="AC426" s="449">
        <v>-2.5219679989808839</v>
      </c>
      <c r="AD426" s="449">
        <v>-5.7363244379749618</v>
      </c>
    </row>
    <row r="427" spans="1:30" x14ac:dyDescent="0.3">
      <c r="A427" s="365"/>
      <c r="Y427" s="450"/>
      <c r="Z427" s="449">
        <v>1.3711502152922439</v>
      </c>
      <c r="AA427" s="449">
        <v>-3.5436823936669515</v>
      </c>
      <c r="AB427" s="449">
        <v>-5.4354670814011854</v>
      </c>
      <c r="AC427" s="449">
        <v>-4.5245485594496415</v>
      </c>
      <c r="AD427" s="449">
        <v>-4.8563725885072291</v>
      </c>
    </row>
    <row r="428" spans="1:30" x14ac:dyDescent="0.3">
      <c r="A428" s="365"/>
      <c r="Y428" s="450"/>
      <c r="Z428" s="449">
        <v>-4.0331200306595703</v>
      </c>
      <c r="AA428" s="449">
        <v>-3.4009778271072517</v>
      </c>
      <c r="AB428" s="449">
        <v>-5.4354670814011854</v>
      </c>
      <c r="AC428" s="449">
        <v>-4.9592389830458501</v>
      </c>
      <c r="AD428" s="449">
        <v>-4.9499979723107641</v>
      </c>
    </row>
    <row r="429" spans="1:30" x14ac:dyDescent="0.3">
      <c r="A429" s="365"/>
      <c r="Y429" s="450"/>
      <c r="Z429" s="449">
        <v>-2.738342575601477</v>
      </c>
      <c r="AA429" s="449">
        <v>-3.4107113654162982</v>
      </c>
      <c r="AB429" s="449">
        <v>-5.4354670814011854</v>
      </c>
      <c r="AC429" s="449">
        <v>-3.4295238001611779</v>
      </c>
      <c r="AD429" s="449">
        <v>-5.4161823506273441</v>
      </c>
    </row>
    <row r="430" spans="1:30" x14ac:dyDescent="0.3">
      <c r="A430" s="365"/>
      <c r="Y430" s="450"/>
      <c r="Z430" s="449">
        <v>-3.2509164127752741</v>
      </c>
      <c r="AA430" s="449">
        <v>-4.2948691920721913</v>
      </c>
      <c r="AB430" s="449">
        <v>-5.4354670814011854</v>
      </c>
      <c r="AC430" s="449">
        <v>-2.3206212341077901</v>
      </c>
      <c r="AD430" s="449">
        <v>-5.8978603036401074</v>
      </c>
    </row>
    <row r="431" spans="1:30" x14ac:dyDescent="0.3">
      <c r="A431" s="365"/>
      <c r="Y431" s="450"/>
      <c r="Z431" s="449">
        <v>-4.921322753095855</v>
      </c>
      <c r="AA431" s="449">
        <v>-5.5410543931949405</v>
      </c>
      <c r="AB431" s="449">
        <v>-5.4354670814011854</v>
      </c>
      <c r="AC431" s="449">
        <v>-6.052128727958177</v>
      </c>
      <c r="AD431" s="449">
        <v>-5.621655030857819</v>
      </c>
    </row>
    <row r="432" spans="1:30" x14ac:dyDescent="0.3">
      <c r="A432" s="365"/>
      <c r="Y432" s="450"/>
      <c r="Z432" s="449">
        <v>-9.731312062025788</v>
      </c>
      <c r="AA432" s="449">
        <v>-6.2023401591231027</v>
      </c>
      <c r="AB432" s="449">
        <v>-5.4354670814011854</v>
      </c>
      <c r="AC432" s="449">
        <v>-14.105247150687887</v>
      </c>
      <c r="AD432" s="449">
        <v>-5.2296262816129166</v>
      </c>
    </row>
    <row r="433" spans="1:30" x14ac:dyDescent="0.3">
      <c r="A433" s="365"/>
      <c r="Y433" s="450">
        <v>44256</v>
      </c>
      <c r="Z433" s="449">
        <v>-6.7602207256396216</v>
      </c>
      <c r="AA433" s="449">
        <v>-6.9149869275912339</v>
      </c>
      <c r="AB433" s="449">
        <v>-5.4354670814011854</v>
      </c>
      <c r="AC433" s="449">
        <v>-5.8937136700702268</v>
      </c>
      <c r="AD433" s="449">
        <v>-5.637209374562512</v>
      </c>
    </row>
    <row r="434" spans="1:30" x14ac:dyDescent="0.3">
      <c r="A434" s="365"/>
      <c r="Y434" s="450"/>
      <c r="Z434" s="449">
        <v>-7.3521461925670017</v>
      </c>
      <c r="AA434" s="449">
        <v>-7.4891066710188507</v>
      </c>
      <c r="AB434" s="449">
        <v>-5.4354670814011854</v>
      </c>
      <c r="AC434" s="449">
        <v>-2.5911116499736266</v>
      </c>
      <c r="AD434" s="449">
        <v>-5.816243656800653</v>
      </c>
    </row>
    <row r="435" spans="1:30" x14ac:dyDescent="0.3">
      <c r="A435" s="365"/>
      <c r="Y435" s="450"/>
      <c r="Z435" s="449">
        <v>-8.6621203921567087</v>
      </c>
      <c r="AA435" s="449">
        <v>-8.4966283790622459</v>
      </c>
      <c r="AB435" s="449">
        <v>-5.4354670814011854</v>
      </c>
      <c r="AC435" s="449">
        <v>-2.2150377383315316</v>
      </c>
      <c r="AD435" s="449">
        <v>-6.4753034911561889</v>
      </c>
    </row>
    <row r="436" spans="1:30" x14ac:dyDescent="0.3">
      <c r="A436" s="365"/>
      <c r="Y436" s="450"/>
      <c r="Z436" s="449">
        <v>-7.7268699548783779</v>
      </c>
      <c r="AA436" s="449">
        <v>-9.2464478411997231</v>
      </c>
      <c r="AB436" s="449">
        <v>-5.4354670814011854</v>
      </c>
      <c r="AC436" s="449">
        <v>-6.2826054508083473</v>
      </c>
      <c r="AD436" s="449">
        <v>-6.5085194722242852</v>
      </c>
    </row>
    <row r="437" spans="1:30" x14ac:dyDescent="0.3">
      <c r="A437" s="365"/>
      <c r="Y437" s="450"/>
      <c r="Z437" s="449">
        <v>-7.2697546167685996</v>
      </c>
      <c r="AA437" s="449">
        <v>-9.6119307613891216</v>
      </c>
      <c r="AB437" s="449">
        <v>-5.4354670814011854</v>
      </c>
      <c r="AC437" s="449">
        <v>-3.5738612097747762</v>
      </c>
      <c r="AD437" s="449">
        <v>-6.3904385564099409</v>
      </c>
    </row>
    <row r="438" spans="1:30" x14ac:dyDescent="0.3">
      <c r="A438" s="365"/>
      <c r="Y438" s="450"/>
      <c r="Z438" s="449">
        <v>-11.973974709399618</v>
      </c>
      <c r="AA438" s="449">
        <v>-9.7087934334926818</v>
      </c>
      <c r="AB438" s="449">
        <v>-5.4354670814011854</v>
      </c>
      <c r="AC438" s="449">
        <v>-10.665547568446925</v>
      </c>
      <c r="AD438" s="449">
        <v>-7.0233171753910915</v>
      </c>
    </row>
    <row r="439" spans="1:30" x14ac:dyDescent="0.3">
      <c r="A439" s="365"/>
      <c r="Y439" s="450"/>
      <c r="Z439" s="449">
        <v>-14.980048296988128</v>
      </c>
      <c r="AA439" s="449">
        <v>-9.706254910737508</v>
      </c>
      <c r="AB439" s="449">
        <v>-5.4354670814011854</v>
      </c>
      <c r="AC439" s="449">
        <v>-14.337759018164562</v>
      </c>
      <c r="AD439" s="449">
        <v>-7.6869664832767954</v>
      </c>
    </row>
    <row r="440" spans="1:30" x14ac:dyDescent="0.3">
      <c r="A440" s="365"/>
      <c r="Y440" s="450"/>
      <c r="Z440" s="449">
        <v>-9.3186011669654185</v>
      </c>
      <c r="AA440" s="449">
        <v>-9.9936617424211676</v>
      </c>
      <c r="AB440" s="449">
        <v>-5.4354670814011854</v>
      </c>
      <c r="AC440" s="449">
        <v>-5.0671472593698184</v>
      </c>
      <c r="AD440" s="449">
        <v>-7.6414614666671241</v>
      </c>
    </row>
    <row r="441" spans="1:30" x14ac:dyDescent="0.3">
      <c r="A441" s="365"/>
      <c r="Y441" s="450"/>
      <c r="Z441" s="449">
        <v>-8.0301848972919121</v>
      </c>
      <c r="AA441" s="449">
        <v>-10.461058334837572</v>
      </c>
      <c r="AB441" s="449">
        <v>-5.4354670814011854</v>
      </c>
      <c r="AC441" s="449">
        <v>-7.0212619828416791</v>
      </c>
      <c r="AD441" s="449">
        <v>-8.2150486528390498</v>
      </c>
    </row>
    <row r="442" spans="1:30" x14ac:dyDescent="0.3">
      <c r="A442" s="365"/>
      <c r="Y442" s="450"/>
      <c r="Z442" s="449">
        <v>-8.6443507328705049</v>
      </c>
      <c r="AA442" s="449">
        <v>-10.129177211334589</v>
      </c>
      <c r="AB442" s="449">
        <v>-5.4354670814011854</v>
      </c>
      <c r="AC442" s="449">
        <v>-6.8605828935314577</v>
      </c>
      <c r="AD442" s="449">
        <v>-7.5840186476965261</v>
      </c>
    </row>
    <row r="443" spans="1:30" x14ac:dyDescent="0.3">
      <c r="A443" s="365"/>
      <c r="Y443" s="450"/>
      <c r="Z443" s="449">
        <v>-9.7387177766640001</v>
      </c>
      <c r="AA443" s="449">
        <v>-9.7521285433131037</v>
      </c>
      <c r="AB443" s="449">
        <v>-5.4354670814011854</v>
      </c>
      <c r="AC443" s="449">
        <v>-5.9640703345406507</v>
      </c>
      <c r="AD443" s="449">
        <v>-7.6380074180535997</v>
      </c>
    </row>
    <row r="444" spans="1:30" x14ac:dyDescent="0.3">
      <c r="A444" s="365"/>
      <c r="Y444" s="450"/>
      <c r="Z444" s="449">
        <v>-10.54153076368342</v>
      </c>
      <c r="AA444" s="449">
        <v>-9.3828324594863375</v>
      </c>
      <c r="AB444" s="449">
        <v>-5.4354670814011854</v>
      </c>
      <c r="AC444" s="449">
        <v>-7.5889715129782616</v>
      </c>
      <c r="AD444" s="449">
        <v>-7.6589577022027031</v>
      </c>
    </row>
    <row r="445" spans="1:30" x14ac:dyDescent="0.3">
      <c r="A445" s="365"/>
      <c r="Y445" s="450"/>
      <c r="Z445" s="449">
        <v>-9.6508068448787405</v>
      </c>
      <c r="AA445" s="449">
        <v>-9.0132258427433207</v>
      </c>
      <c r="AB445" s="449">
        <v>-5.4354670814011854</v>
      </c>
      <c r="AC445" s="449">
        <v>-6.2483375324492556</v>
      </c>
      <c r="AD445" s="449">
        <v>-7.6557879300396161</v>
      </c>
    </row>
    <row r="446" spans="1:30" x14ac:dyDescent="0.3">
      <c r="A446" s="365"/>
      <c r="Y446" s="450"/>
      <c r="Z446" s="449">
        <v>-12.340707620837735</v>
      </c>
      <c r="AA446" s="449">
        <v>-8.2805937778121184</v>
      </c>
      <c r="AB446" s="449">
        <v>-5.4354670814011854</v>
      </c>
      <c r="AC446" s="449">
        <v>-14.715680410664078</v>
      </c>
      <c r="AD446" s="449">
        <v>-7.5347089599092083</v>
      </c>
    </row>
    <row r="447" spans="1:30" x14ac:dyDescent="0.3">
      <c r="A447" s="365"/>
      <c r="Y447" s="450"/>
      <c r="Z447" s="449">
        <v>-6.733528580178044</v>
      </c>
      <c r="AA447" s="449">
        <v>-7.2231408330418931</v>
      </c>
      <c r="AB447" s="449">
        <v>-5.4354670814011854</v>
      </c>
      <c r="AC447" s="449">
        <v>-5.2137992484135367</v>
      </c>
      <c r="AD447" s="449">
        <v>-7.6465673414033954</v>
      </c>
    </row>
    <row r="448" spans="1:30" x14ac:dyDescent="0.3">
      <c r="A448" s="365"/>
      <c r="Y448" s="450"/>
      <c r="Z448" s="449">
        <v>-5.442938580090793</v>
      </c>
      <c r="AA448" s="449">
        <v>-4.4940593628967083</v>
      </c>
      <c r="AB448" s="449">
        <v>-5.4354670814011854</v>
      </c>
      <c r="AC448" s="449">
        <v>-6.9990735777000737</v>
      </c>
      <c r="AD448" s="449">
        <v>-7.1862635266342023</v>
      </c>
    </row>
    <row r="449" spans="1:30" x14ac:dyDescent="0.3">
      <c r="A449" s="365"/>
      <c r="Y449" s="450"/>
      <c r="Z449" s="449">
        <v>-3.515926278352099</v>
      </c>
      <c r="AA449" s="449">
        <v>-2.0746154521542186</v>
      </c>
      <c r="AB449" s="449">
        <v>-5.4354670814011854</v>
      </c>
      <c r="AC449" s="449">
        <v>-6.0130301026186004</v>
      </c>
      <c r="AD449" s="449">
        <v>-7.098871206351788</v>
      </c>
    </row>
    <row r="450" spans="1:30" x14ac:dyDescent="0.3">
      <c r="A450" s="365"/>
      <c r="Y450" s="450"/>
      <c r="Z450" s="449">
        <v>-2.3365471632724213</v>
      </c>
      <c r="AA450" s="449">
        <v>0.96080721851605222</v>
      </c>
      <c r="AB450" s="449">
        <v>-5.4354670814011854</v>
      </c>
      <c r="AC450" s="449">
        <v>-6.7470790049999607</v>
      </c>
      <c r="AD450" s="449">
        <v>-6.2198943490074878</v>
      </c>
    </row>
    <row r="451" spans="1:30" x14ac:dyDescent="0.3">
      <c r="A451" s="365"/>
      <c r="Y451" s="450"/>
      <c r="Z451" s="449">
        <v>8.5620395273328764</v>
      </c>
      <c r="AA451" s="449">
        <v>3.647255278852402</v>
      </c>
      <c r="AB451" s="449">
        <v>-5.4354670814011854</v>
      </c>
      <c r="AC451" s="449">
        <v>-4.3668448095939141</v>
      </c>
      <c r="AD451" s="449">
        <v>-6.8895324560789577</v>
      </c>
    </row>
    <row r="452" spans="1:30" x14ac:dyDescent="0.3">
      <c r="A452" s="365"/>
      <c r="Y452" s="450"/>
      <c r="Z452" s="449">
        <v>7.2853005303186853</v>
      </c>
      <c r="AA452" s="449">
        <v>8.2331966523611975</v>
      </c>
      <c r="AB452" s="449">
        <v>-5.4354670814011854</v>
      </c>
      <c r="AC452" s="449">
        <v>-5.636591290472353</v>
      </c>
      <c r="AD452" s="449">
        <v>-5.0614387072739548</v>
      </c>
    </row>
    <row r="453" spans="1:30" x14ac:dyDescent="0.3">
      <c r="A453" s="365"/>
      <c r="Y453" s="450"/>
      <c r="Z453" s="449">
        <v>8.9072510738541606</v>
      </c>
      <c r="AA453" s="449">
        <v>12.366905218197743</v>
      </c>
      <c r="AB453" s="449">
        <v>-5.4354670814011854</v>
      </c>
      <c r="AC453" s="449">
        <v>-8.5628424092539746</v>
      </c>
      <c r="AD453" s="449">
        <v>-3.8910373208156313</v>
      </c>
    </row>
    <row r="454" spans="1:30" x14ac:dyDescent="0.3">
      <c r="A454" s="365"/>
      <c r="Y454" s="450"/>
      <c r="Z454" s="449">
        <v>12.071607842176405</v>
      </c>
      <c r="AA454" s="449">
        <v>15.740627424465917</v>
      </c>
      <c r="AB454" s="449">
        <v>-5.4354670814011854</v>
      </c>
      <c r="AC454" s="449">
        <v>-9.9012659979138249</v>
      </c>
      <c r="AD454" s="449">
        <v>-2.6994570021343378</v>
      </c>
    </row>
    <row r="455" spans="1:30" x14ac:dyDescent="0.3">
      <c r="A455" s="365"/>
      <c r="Y455" s="450"/>
      <c r="Z455" s="449">
        <v>26.658651034470772</v>
      </c>
      <c r="AA455" s="449">
        <v>17.50420928857849</v>
      </c>
      <c r="AB455" s="449">
        <v>-5.4354670814011854</v>
      </c>
      <c r="AC455" s="449">
        <v>5.7975826639349464</v>
      </c>
      <c r="AD455" s="449">
        <v>-1.9187852758313784</v>
      </c>
    </row>
    <row r="456" spans="1:30" x14ac:dyDescent="0.3">
      <c r="B456" s="366"/>
      <c r="Y456" s="450"/>
      <c r="Z456" s="449">
        <v>25.420033682503732</v>
      </c>
      <c r="AA456" s="449">
        <v>18.196689258440948</v>
      </c>
      <c r="AB456" s="449">
        <v>-5.4354670814011854</v>
      </c>
      <c r="AC456" s="449">
        <v>2.1797796025896616</v>
      </c>
      <c r="AD456" s="449">
        <v>-1.8460209502287139</v>
      </c>
    </row>
    <row r="457" spans="1:30" x14ac:dyDescent="0.3">
      <c r="B457" s="366"/>
      <c r="C457" s="366"/>
      <c r="D457" s="366"/>
      <c r="Y457" s="450"/>
      <c r="Z457" s="449">
        <v>21.279508280604787</v>
      </c>
      <c r="AA457" s="449">
        <v>19.551103101855826</v>
      </c>
      <c r="AB457" s="449">
        <v>-5.4354670814011854</v>
      </c>
      <c r="AC457" s="449">
        <v>1.5939832257690938</v>
      </c>
      <c r="AD457" s="449">
        <v>-1.533311286299845</v>
      </c>
    </row>
    <row r="458" spans="1:30" x14ac:dyDescent="0.3">
      <c r="B458" s="366"/>
      <c r="C458" s="366"/>
      <c r="D458" s="366"/>
      <c r="Y458" s="450"/>
      <c r="Z458" s="449">
        <v>20.907112576120909</v>
      </c>
      <c r="AA458" s="449">
        <v>20.745522484540427</v>
      </c>
      <c r="AB458" s="449">
        <v>-5.4354670814011854</v>
      </c>
      <c r="AC458" s="449">
        <v>1.0978572745268025</v>
      </c>
      <c r="AD458" s="449">
        <v>-1.0924752332612684</v>
      </c>
    </row>
    <row r="459" spans="1:30" x14ac:dyDescent="0.3">
      <c r="B459" s="366"/>
      <c r="C459" s="366"/>
      <c r="D459" s="366"/>
      <c r="Y459" s="450"/>
      <c r="Z459" s="449">
        <v>12.132660319355866</v>
      </c>
      <c r="AA459" s="449">
        <v>20.239490882344509</v>
      </c>
      <c r="AB459" s="449">
        <v>-5.4354670814011854</v>
      </c>
      <c r="AC459" s="449">
        <v>-5.1272410112537017</v>
      </c>
      <c r="AD459" s="449">
        <v>-1.3731933731271977</v>
      </c>
    </row>
    <row r="460" spans="1:30" x14ac:dyDescent="0.3">
      <c r="B460" s="366"/>
      <c r="C460" s="366"/>
      <c r="D460" s="366"/>
      <c r="Y460" s="450"/>
      <c r="Z460" s="449">
        <v>18.388147977758305</v>
      </c>
      <c r="AA460" s="449">
        <v>18.324028639052539</v>
      </c>
      <c r="AB460" s="449">
        <v>-5.4354670814011854</v>
      </c>
      <c r="AC460" s="449">
        <v>-6.3738747617518925</v>
      </c>
      <c r="AD460" s="449">
        <v>-1.8828663980163551</v>
      </c>
    </row>
    <row r="461" spans="1:30" x14ac:dyDescent="0.3">
      <c r="B461" s="366"/>
      <c r="C461" s="366"/>
      <c r="D461" s="366"/>
      <c r="Y461" s="450"/>
      <c r="Z461" s="449">
        <v>20.432543520968601</v>
      </c>
      <c r="AA461" s="449">
        <v>18.550841128556122</v>
      </c>
      <c r="AB461" s="449">
        <v>-5.4354670814011854</v>
      </c>
      <c r="AC461" s="449">
        <v>-6.8154136266437888</v>
      </c>
      <c r="AD461" s="449">
        <v>-1.4714779937226783</v>
      </c>
    </row>
    <row r="462" spans="1:30" x14ac:dyDescent="0.3">
      <c r="B462" s="366"/>
      <c r="C462" s="366"/>
      <c r="D462" s="366"/>
      <c r="Y462" s="450"/>
      <c r="Z462" s="449">
        <v>23.116429819099356</v>
      </c>
      <c r="AA462" s="449">
        <v>18.410678255060294</v>
      </c>
      <c r="AB462" s="449">
        <v>-5.4354670814011854</v>
      </c>
      <c r="AC462" s="449">
        <v>3.8325556848734408</v>
      </c>
      <c r="AD462" s="449">
        <v>-1.6822831779511793</v>
      </c>
    </row>
    <row r="463" spans="1:30" x14ac:dyDescent="0.3">
      <c r="B463" s="366"/>
      <c r="C463" s="366"/>
      <c r="D463" s="366"/>
      <c r="Y463" s="450"/>
      <c r="Z463" s="449">
        <v>12.011797979459981</v>
      </c>
      <c r="AA463" s="449">
        <v>20.229954319857864</v>
      </c>
      <c r="AB463" s="449">
        <v>-5.4354670814011854</v>
      </c>
      <c r="AC463" s="449">
        <v>-1.3879315716344394</v>
      </c>
      <c r="AD463" s="449">
        <v>-0.78866383044010846</v>
      </c>
    </row>
    <row r="464" spans="1:30" x14ac:dyDescent="0.3">
      <c r="B464" s="366"/>
      <c r="C464" s="366"/>
      <c r="D464" s="366"/>
      <c r="Y464" s="450">
        <v>44287</v>
      </c>
      <c r="Z464" s="449">
        <v>22.867195707129813</v>
      </c>
      <c r="AA464" s="449">
        <v>20.349078772731591</v>
      </c>
      <c r="AB464" s="449"/>
      <c r="AC464" s="449">
        <v>4.4737020558248304</v>
      </c>
      <c r="AD464" s="449">
        <v>-0.80030934218035354</v>
      </c>
    </row>
    <row r="465" spans="2:30" x14ac:dyDescent="0.3">
      <c r="B465" s="366"/>
      <c r="C465" s="366"/>
      <c r="D465" s="366"/>
      <c r="Y465" s="450"/>
      <c r="Z465" s="449">
        <v>19.925972461650126</v>
      </c>
      <c r="AA465" s="449">
        <v>21.391554205387923</v>
      </c>
      <c r="AB465" s="449"/>
      <c r="AC465" s="449">
        <v>-0.37777901507270428</v>
      </c>
      <c r="AD465" s="449">
        <v>5.6171354814275834E-2</v>
      </c>
    </row>
    <row r="466" spans="2:30" x14ac:dyDescent="0.3">
      <c r="B466" s="366"/>
      <c r="C466" s="366"/>
      <c r="D466" s="366"/>
      <c r="Y466" s="450"/>
      <c r="Z466" s="449">
        <v>24.867592772938888</v>
      </c>
      <c r="AA466" s="449">
        <v>22.349576271677943</v>
      </c>
      <c r="AB466" s="449"/>
      <c r="AC466" s="449">
        <v>1.1280944213237944</v>
      </c>
      <c r="AD466" s="449">
        <v>-0.21971514828282018</v>
      </c>
    </row>
    <row r="467" spans="2:30" x14ac:dyDescent="0.3">
      <c r="B467" s="366"/>
      <c r="C467" s="366"/>
      <c r="D467" s="366"/>
      <c r="Y467" s="450"/>
      <c r="Z467" s="449">
        <v>19.222019147874381</v>
      </c>
      <c r="AA467" s="449">
        <v>23.951596942474623</v>
      </c>
      <c r="AB467" s="449"/>
      <c r="AC467" s="449">
        <v>-6.4553933439336078</v>
      </c>
      <c r="AD467" s="449">
        <v>-0.1245060172982895</v>
      </c>
    </row>
    <row r="468" spans="2:30" x14ac:dyDescent="0.3">
      <c r="B468" s="366"/>
      <c r="C468" s="366"/>
      <c r="D468" s="366"/>
      <c r="Y468" s="450"/>
      <c r="Z468" s="449">
        <v>27.729871549562919</v>
      </c>
      <c r="AA468" s="449">
        <v>24.558698830571927</v>
      </c>
      <c r="AB468" s="449"/>
      <c r="AC468" s="449">
        <v>-0.82004874768138336</v>
      </c>
      <c r="AD468" s="449">
        <v>-0.4237016498781685</v>
      </c>
    </row>
    <row r="469" spans="2:30" x14ac:dyDescent="0.3">
      <c r="B469" s="366"/>
      <c r="C469" s="366"/>
      <c r="D469" s="366"/>
      <c r="Y469" s="450"/>
      <c r="Z469" s="449">
        <v>29.822584283129522</v>
      </c>
      <c r="AA469" s="449">
        <v>25.147809023687479</v>
      </c>
      <c r="AB469" s="449"/>
      <c r="AC469" s="449">
        <v>1.9013501631937686</v>
      </c>
      <c r="AD469" s="449">
        <v>-0.33839100357284174</v>
      </c>
    </row>
    <row r="470" spans="2:30" x14ac:dyDescent="0.3">
      <c r="B470" s="366"/>
      <c r="C470" s="366"/>
      <c r="D470" s="366"/>
      <c r="Y470" s="450"/>
      <c r="Z470" s="449">
        <v>23.225942675036734</v>
      </c>
      <c r="AA470" s="449">
        <v>25.378515237484805</v>
      </c>
      <c r="AB470" s="449"/>
      <c r="AC470" s="449">
        <v>-0.72146765474272456</v>
      </c>
      <c r="AD470" s="449">
        <v>-0.43967356301752958</v>
      </c>
    </row>
    <row r="471" spans="2:30" x14ac:dyDescent="0.3">
      <c r="B471" s="366"/>
      <c r="C471" s="366"/>
      <c r="D471" s="366"/>
      <c r="Y471" s="450"/>
      <c r="Z471" s="449">
        <v>27.116908923810907</v>
      </c>
      <c r="AA471" s="449">
        <v>24.775242048051378</v>
      </c>
      <c r="AB471" s="449"/>
      <c r="AC471" s="449">
        <v>2.3793326277656774</v>
      </c>
      <c r="AD471" s="449">
        <v>-0.45212036339132006</v>
      </c>
    </row>
    <row r="472" spans="2:30" x14ac:dyDescent="0.3">
      <c r="B472" s="366"/>
      <c r="C472" s="366"/>
      <c r="D472" s="366"/>
      <c r="Y472" s="450"/>
      <c r="Z472" s="449">
        <v>24.049743813459038</v>
      </c>
      <c r="AA472" s="449">
        <v>24.942013677596776</v>
      </c>
      <c r="AB472" s="449"/>
      <c r="AC472" s="449">
        <v>0.21939550906458294</v>
      </c>
      <c r="AD472" s="449">
        <v>1.1221896266001912E-2</v>
      </c>
    </row>
    <row r="473" spans="2:30" x14ac:dyDescent="0.3">
      <c r="B473" s="366"/>
      <c r="C473" s="366"/>
      <c r="D473" s="366"/>
      <c r="Y473" s="450"/>
      <c r="Z473" s="449">
        <v>26.482536269520125</v>
      </c>
      <c r="AA473" s="449">
        <v>24.841300679161783</v>
      </c>
      <c r="AB473" s="449"/>
      <c r="AC473" s="449">
        <v>0.41911650521097954</v>
      </c>
      <c r="AD473" s="449">
        <v>0.96481247459677122</v>
      </c>
    </row>
    <row r="474" spans="2:30" x14ac:dyDescent="0.3">
      <c r="B474" s="366"/>
      <c r="C474" s="366"/>
      <c r="D474" s="366"/>
      <c r="Y474" s="450"/>
      <c r="Z474" s="449">
        <v>14.999106821840392</v>
      </c>
      <c r="AA474" s="449">
        <v>23.786275554316173</v>
      </c>
      <c r="AB474" s="449"/>
      <c r="AC474" s="449">
        <v>-6.542520946550141</v>
      </c>
      <c r="AD474" s="449">
        <v>0.78166371387554334</v>
      </c>
    </row>
    <row r="475" spans="2:30" x14ac:dyDescent="0.3">
      <c r="B475" s="366"/>
      <c r="C475" s="366"/>
      <c r="D475" s="366"/>
      <c r="Y475" s="450"/>
      <c r="Z475" s="449">
        <v>28.897272956380718</v>
      </c>
      <c r="AA475" s="449">
        <v>23.265302972098912</v>
      </c>
      <c r="AB475" s="449"/>
      <c r="AC475" s="449">
        <v>2.4233470699198705</v>
      </c>
      <c r="AD475" s="449">
        <v>0.69266232040814857</v>
      </c>
    </row>
    <row r="476" spans="2:30" x14ac:dyDescent="0.3">
      <c r="B476" s="366"/>
      <c r="C476" s="366"/>
      <c r="D476" s="366"/>
      <c r="Y476" s="450"/>
      <c r="Z476" s="449">
        <v>29.117593294084582</v>
      </c>
      <c r="AA476" s="449">
        <v>22.57857073395774</v>
      </c>
      <c r="AB476" s="449"/>
      <c r="AC476" s="449">
        <v>8.576484211509154</v>
      </c>
      <c r="AD476" s="449">
        <v>-0.13487803509458729</v>
      </c>
    </row>
    <row r="477" spans="2:30" x14ac:dyDescent="0.3">
      <c r="B477" s="366"/>
      <c r="C477" s="366"/>
      <c r="D477" s="366"/>
      <c r="Y477" s="450"/>
      <c r="Z477" s="449">
        <v>15.840766801117429</v>
      </c>
      <c r="AA477" s="449">
        <v>21.742395348691776</v>
      </c>
      <c r="AB477" s="449"/>
      <c r="AC477" s="449">
        <v>-2.0035089797913201</v>
      </c>
      <c r="AD477" s="449">
        <v>-1.1674373590943747</v>
      </c>
    </row>
    <row r="478" spans="2:30" x14ac:dyDescent="0.3">
      <c r="B478" s="366"/>
      <c r="C478" s="366"/>
      <c r="D478" s="366"/>
      <c r="Y478" s="450"/>
      <c r="Z478" s="449">
        <v>23.470100848290091</v>
      </c>
      <c r="AA478" s="449">
        <v>22.270883981410929</v>
      </c>
      <c r="AB478" s="449"/>
      <c r="AC478" s="449">
        <v>1.7563228734939145</v>
      </c>
      <c r="AD478" s="449">
        <v>-1.8212747274236076</v>
      </c>
    </row>
    <row r="479" spans="2:30" x14ac:dyDescent="0.3">
      <c r="B479" s="366"/>
      <c r="C479" s="366"/>
      <c r="D479" s="366"/>
      <c r="Y479" s="450"/>
      <c r="Z479" s="449">
        <v>19.242618146470836</v>
      </c>
      <c r="AA479" s="449">
        <v>21.644732908959636</v>
      </c>
      <c r="AB479" s="449"/>
      <c r="AC479" s="449">
        <v>-5.5733869794545683</v>
      </c>
      <c r="AD479" s="449">
        <v>-3.7925651403287759</v>
      </c>
    </row>
    <row r="480" spans="2:30" x14ac:dyDescent="0.3">
      <c r="B480" s="366"/>
      <c r="C480" s="366"/>
      <c r="D480" s="366"/>
      <c r="Y480" s="450"/>
      <c r="Z480" s="449">
        <v>20.629308572658363</v>
      </c>
      <c r="AA480" s="449">
        <v>20.550938345690813</v>
      </c>
      <c r="AB480" s="449"/>
      <c r="AC480" s="449">
        <v>-6.8087987627875322</v>
      </c>
      <c r="AD480" s="449">
        <v>-5.8560670712911422</v>
      </c>
    </row>
    <row r="481" spans="2:30" x14ac:dyDescent="0.3">
      <c r="B481" s="366"/>
      <c r="C481" s="366"/>
      <c r="D481" s="366"/>
      <c r="Y481" s="450"/>
      <c r="Z481" s="449">
        <v>18.698527250874495</v>
      </c>
      <c r="AA481" s="449">
        <v>20.867358344026009</v>
      </c>
      <c r="AB481" s="449"/>
      <c r="AC481" s="449">
        <v>-11.119382524854771</v>
      </c>
      <c r="AD481" s="449">
        <v>-6.4411888141904763</v>
      </c>
    </row>
    <row r="482" spans="2:30" x14ac:dyDescent="0.3">
      <c r="B482" s="366"/>
      <c r="C482" s="366"/>
      <c r="D482" s="366"/>
      <c r="Y482" s="450"/>
      <c r="Z482" s="449">
        <v>24.514215449221666</v>
      </c>
      <c r="AA482" s="449">
        <v>21.681870972063614</v>
      </c>
      <c r="AB482" s="449"/>
      <c r="AC482" s="449">
        <v>-11.375685820416308</v>
      </c>
      <c r="AD482" s="449">
        <v>-6.5982954831359946</v>
      </c>
    </row>
    <row r="483" spans="2:30" x14ac:dyDescent="0.3">
      <c r="B483" s="366"/>
      <c r="C483" s="366"/>
      <c r="D483" s="366"/>
      <c r="Y483" s="450"/>
      <c r="Z483" s="449">
        <v>21.461031351202823</v>
      </c>
      <c r="AA483" s="449">
        <v>21.875751572360716</v>
      </c>
      <c r="AB483" s="449"/>
      <c r="AC483" s="449">
        <v>-5.8680293052274095</v>
      </c>
      <c r="AD483" s="449">
        <v>-6.3617840007582931</v>
      </c>
    </row>
    <row r="484" spans="2:30" x14ac:dyDescent="0.3">
      <c r="B484" s="366"/>
      <c r="C484" s="366"/>
      <c r="D484" s="366"/>
      <c r="Y484" s="450"/>
      <c r="Z484" s="449">
        <v>18.055706789463784</v>
      </c>
      <c r="AA484" s="449">
        <v>22.351210759100816</v>
      </c>
      <c r="AB484" s="449"/>
      <c r="AC484" s="449">
        <v>-6.0993611800866603</v>
      </c>
      <c r="AD484" s="449">
        <v>-5.8244271925304707</v>
      </c>
    </row>
    <row r="485" spans="2:30" x14ac:dyDescent="0.3">
      <c r="B485" s="366"/>
      <c r="C485" s="366"/>
      <c r="D485" s="366"/>
      <c r="Y485" s="450"/>
      <c r="Z485" s="449">
        <v>29.171689244553313</v>
      </c>
      <c r="AA485" s="449">
        <v>22.3387000522888</v>
      </c>
      <c r="AB485" s="449"/>
      <c r="AC485" s="449">
        <v>0.65657619087528474</v>
      </c>
      <c r="AD485" s="449">
        <v>-5.5216112040395364</v>
      </c>
    </row>
    <row r="486" spans="2:30" x14ac:dyDescent="0.3">
      <c r="B486" s="366"/>
      <c r="C486" s="366"/>
      <c r="D486" s="366"/>
      <c r="Y486" s="450"/>
      <c r="Z486" s="449">
        <v>20.599782348550583</v>
      </c>
      <c r="AA486" s="449">
        <v>21.848035897539255</v>
      </c>
      <c r="AB486" s="449"/>
      <c r="AC486" s="449">
        <v>-3.9178066028106571</v>
      </c>
      <c r="AD486" s="449">
        <v>-4.3810571861451546</v>
      </c>
    </row>
    <row r="487" spans="2:30" x14ac:dyDescent="0.3">
      <c r="B487" s="366"/>
      <c r="C487" s="366"/>
      <c r="D487" s="366"/>
      <c r="Y487" s="450"/>
      <c r="Z487" s="449">
        <v>23.957522879839072</v>
      </c>
      <c r="AA487" s="449">
        <v>22.313568990204455</v>
      </c>
      <c r="AB487" s="449"/>
      <c r="AC487" s="449">
        <v>-3.0473011051927728</v>
      </c>
      <c r="AD487" s="449">
        <v>-3.1131017115476687</v>
      </c>
    </row>
    <row r="488" spans="2:30" x14ac:dyDescent="0.3">
      <c r="B488" s="366"/>
      <c r="C488" s="366"/>
      <c r="D488" s="366"/>
      <c r="Y488" s="450"/>
      <c r="Z488" s="449">
        <v>18.610952303190359</v>
      </c>
      <c r="AA488" s="449">
        <v>22.995943535743006</v>
      </c>
      <c r="AB488" s="449"/>
      <c r="AC488" s="449">
        <v>-8.9996706054182312</v>
      </c>
      <c r="AD488" s="449">
        <v>-1.7427205492912066</v>
      </c>
    </row>
    <row r="489" spans="2:30" x14ac:dyDescent="0.3">
      <c r="B489" s="366"/>
      <c r="C489" s="366"/>
      <c r="D489" s="366"/>
      <c r="Y489" s="450"/>
      <c r="Z489" s="449">
        <v>21.079566365974866</v>
      </c>
      <c r="AA489" s="449">
        <v>21.906769754183973</v>
      </c>
      <c r="AB489" s="449"/>
      <c r="AC489" s="449">
        <v>-3.3918076951556344</v>
      </c>
      <c r="AD489" s="449">
        <v>-1.4091438033115264</v>
      </c>
    </row>
    <row r="490" spans="2:30" x14ac:dyDescent="0.3">
      <c r="B490" s="366"/>
      <c r="C490" s="366"/>
      <c r="D490" s="366"/>
      <c r="Y490" s="450"/>
      <c r="Z490" s="449">
        <v>24.719762999859185</v>
      </c>
      <c r="AA490" s="449">
        <v>22.147776445956584</v>
      </c>
      <c r="AB490" s="449"/>
      <c r="AC490" s="449">
        <v>3.0076590169549888</v>
      </c>
      <c r="AD490" s="449">
        <v>-0.74908663793761476</v>
      </c>
    </row>
    <row r="491" spans="2:30" x14ac:dyDescent="0.3">
      <c r="B491" s="366"/>
      <c r="C491" s="366"/>
      <c r="D491" s="366"/>
      <c r="Y491" s="450"/>
      <c r="Z491" s="449">
        <v>22.832328608233624</v>
      </c>
      <c r="AA491" s="449">
        <v>23.557553304132931</v>
      </c>
      <c r="AB491" s="449"/>
      <c r="AC491" s="449">
        <v>3.4933069557085759</v>
      </c>
      <c r="AD491" s="449">
        <v>1.505471452659078E-2</v>
      </c>
    </row>
    <row r="492" spans="2:30" x14ac:dyDescent="0.3">
      <c r="B492" s="366"/>
      <c r="C492" s="366"/>
      <c r="D492" s="366"/>
      <c r="Y492" s="450"/>
      <c r="Z492" s="449">
        <v>21.547472773640116</v>
      </c>
      <c r="AA492" s="449">
        <v>24.884023781925887</v>
      </c>
      <c r="AB492" s="449"/>
      <c r="AC492" s="449">
        <v>2.9916134127330452</v>
      </c>
      <c r="AD492" s="449">
        <v>1.1378689620550335</v>
      </c>
    </row>
    <row r="493" spans="2:30" x14ac:dyDescent="0.3">
      <c r="B493" s="366"/>
      <c r="C493" s="366"/>
      <c r="D493" s="366"/>
      <c r="Y493" s="450"/>
      <c r="Z493" s="449">
        <v>22.286829190958866</v>
      </c>
      <c r="AA493" s="449">
        <v>26.931399732122109</v>
      </c>
      <c r="AB493" s="449"/>
      <c r="AC493" s="449">
        <v>0.70259355480672525</v>
      </c>
      <c r="AD493" s="449">
        <v>1.7329433464387043</v>
      </c>
    </row>
    <row r="494" spans="2:30" x14ac:dyDescent="0.3">
      <c r="B494" s="366"/>
      <c r="C494" s="366"/>
      <c r="D494" s="366"/>
      <c r="Y494" s="450">
        <v>44317</v>
      </c>
      <c r="Z494" s="449">
        <v>33.825960887073514</v>
      </c>
      <c r="AA494" s="449">
        <v>26.147254642307189</v>
      </c>
      <c r="AB494" s="449"/>
      <c r="AC494" s="449">
        <v>2.3016883620566659</v>
      </c>
      <c r="AD494" s="449">
        <v>1.2528119779929139</v>
      </c>
    </row>
    <row r="495" spans="2:30" x14ac:dyDescent="0.3">
      <c r="B495" s="366"/>
      <c r="C495" s="366"/>
      <c r="D495" s="366"/>
      <c r="Y495" s="450"/>
      <c r="Z495" s="449">
        <v>27.896245647741001</v>
      </c>
      <c r="AA495" s="449">
        <v>26.381101161881467</v>
      </c>
      <c r="AB495" s="449"/>
      <c r="AC495" s="449">
        <v>-1.1399708727191324</v>
      </c>
      <c r="AD495" s="449">
        <v>0.78787232501440074</v>
      </c>
    </row>
    <row r="496" spans="2:30" x14ac:dyDescent="0.3">
      <c r="B496" s="366"/>
      <c r="C496" s="366"/>
      <c r="D496" s="366"/>
      <c r="Y496" s="450"/>
      <c r="Z496" s="449">
        <v>35.411198017348433</v>
      </c>
      <c r="AA496" s="449">
        <v>26.139048169435018</v>
      </c>
      <c r="AB496" s="449"/>
      <c r="AC496" s="449">
        <v>0.77371299553006168</v>
      </c>
      <c r="AD496" s="449">
        <v>0.15180303733165243</v>
      </c>
    </row>
    <row r="497" spans="2:30" x14ac:dyDescent="0.3">
      <c r="B497" s="366"/>
      <c r="C497" s="366"/>
      <c r="D497" s="366"/>
      <c r="Y497" s="450"/>
      <c r="Z497" s="449">
        <v>19.230747371154774</v>
      </c>
      <c r="AA497" s="449">
        <v>26.282357580647378</v>
      </c>
      <c r="AB497" s="449"/>
      <c r="AC497" s="449">
        <v>-0.35326056216554491</v>
      </c>
      <c r="AD497" s="449">
        <v>-0.24758195440575395</v>
      </c>
    </row>
    <row r="498" spans="2:30" x14ac:dyDescent="0.3">
      <c r="B498" s="366"/>
      <c r="C498" s="366"/>
      <c r="D498" s="366"/>
      <c r="Y498" s="450"/>
      <c r="Z498" s="449">
        <v>24.469254245253595</v>
      </c>
      <c r="AA498" s="449">
        <v>24.256266661558364</v>
      </c>
      <c r="AB498" s="449"/>
      <c r="AC498" s="449">
        <v>0.23872938485898487</v>
      </c>
      <c r="AD498" s="449">
        <v>-1.0502209612599691</v>
      </c>
    </row>
    <row r="499" spans="2:30" x14ac:dyDescent="0.3">
      <c r="B499" s="366"/>
      <c r="C499" s="366"/>
      <c r="D499" s="366"/>
      <c r="Y499" s="450"/>
      <c r="Z499" s="449">
        <v>19.853101826514933</v>
      </c>
      <c r="AA499" s="449">
        <v>23.565079667362983</v>
      </c>
      <c r="AB499" s="449"/>
      <c r="AC499" s="449">
        <v>-1.4608716010461933</v>
      </c>
      <c r="AD499" s="449">
        <v>-1.5435913588129446</v>
      </c>
    </row>
    <row r="500" spans="2:30" x14ac:dyDescent="0.3">
      <c r="B500" s="366"/>
      <c r="C500" s="366"/>
      <c r="D500" s="366"/>
      <c r="Y500" s="450"/>
      <c r="Z500" s="449">
        <v>23.289995069445393</v>
      </c>
      <c r="AA500" s="449">
        <v>23.12317859208747</v>
      </c>
      <c r="AB500" s="449"/>
      <c r="AC500" s="449">
        <v>-2.0931013873551194</v>
      </c>
      <c r="AD500" s="449">
        <v>-1.834186585686721</v>
      </c>
    </row>
    <row r="501" spans="2:30" x14ac:dyDescent="0.3">
      <c r="B501" s="366"/>
      <c r="C501" s="366"/>
      <c r="D501" s="366"/>
      <c r="Y501" s="450"/>
      <c r="Z501" s="449">
        <v>19.643324453450404</v>
      </c>
      <c r="AA501" s="449">
        <v>23.515045455674827</v>
      </c>
      <c r="AB501" s="449"/>
      <c r="AC501" s="449">
        <v>-3.3167846859228405</v>
      </c>
      <c r="AD501" s="449">
        <v>-2.2213177257778614</v>
      </c>
    </row>
    <row r="502" spans="2:30" x14ac:dyDescent="0.3">
      <c r="B502" s="366"/>
      <c r="C502" s="366"/>
      <c r="D502" s="366"/>
      <c r="Y502" s="450"/>
      <c r="Z502" s="449">
        <v>23.057936688373324</v>
      </c>
      <c r="AA502" s="449">
        <v>23.123572700319066</v>
      </c>
      <c r="AB502" s="449"/>
      <c r="AC502" s="449">
        <v>-4.5935636555899606</v>
      </c>
      <c r="AD502" s="449">
        <v>-2.5238774691540971</v>
      </c>
    </row>
    <row r="503" spans="2:30" x14ac:dyDescent="0.3">
      <c r="B503" s="366"/>
      <c r="C503" s="366"/>
      <c r="D503" s="366"/>
      <c r="Y503" s="450"/>
      <c r="Z503" s="449">
        <v>32.317890490419863</v>
      </c>
      <c r="AA503" s="449">
        <v>23.475233656737963</v>
      </c>
      <c r="AB503" s="449"/>
      <c r="AC503" s="449">
        <v>-1.2604535925863729</v>
      </c>
      <c r="AD503" s="449">
        <v>-2.4868790151193525</v>
      </c>
    </row>
    <row r="504" spans="2:30" x14ac:dyDescent="0.3">
      <c r="B504" s="366"/>
      <c r="C504" s="366"/>
      <c r="D504" s="366"/>
      <c r="Y504" s="450"/>
      <c r="Z504" s="449">
        <v>21.973815416266248</v>
      </c>
      <c r="AA504" s="449">
        <v>23.495303786309695</v>
      </c>
      <c r="AB504" s="449"/>
      <c r="AC504" s="449">
        <v>-3.0631785428035272</v>
      </c>
      <c r="AD504" s="449">
        <v>-2.1994068400526134</v>
      </c>
    </row>
    <row r="505" spans="2:30" x14ac:dyDescent="0.3">
      <c r="B505" s="366"/>
      <c r="C505" s="366"/>
      <c r="D505" s="366"/>
      <c r="Y505" s="450"/>
      <c r="Z505" s="449">
        <v>21.728944957763314</v>
      </c>
      <c r="AA505" s="449">
        <v>24.782154065663043</v>
      </c>
      <c r="AB505" s="449"/>
      <c r="AC505" s="449">
        <v>-1.879188818774665</v>
      </c>
      <c r="AD505" s="449">
        <v>-0.31921157506789655</v>
      </c>
    </row>
    <row r="506" spans="2:30" x14ac:dyDescent="0.3">
      <c r="B506" s="366"/>
      <c r="C506" s="366"/>
      <c r="D506" s="366"/>
      <c r="Y506" s="450"/>
      <c r="Z506" s="449">
        <v>22.314728521447169</v>
      </c>
      <c r="AA506" s="449">
        <v>24.986306073284261</v>
      </c>
      <c r="AB506" s="449"/>
      <c r="AC506" s="449">
        <v>-1.2018824228029814</v>
      </c>
      <c r="AD506" s="449">
        <v>-0.13877016010789184</v>
      </c>
    </row>
    <row r="507" spans="2:30" x14ac:dyDescent="0.3">
      <c r="B507" s="366"/>
      <c r="C507" s="366"/>
      <c r="D507" s="366"/>
      <c r="Y507" s="450"/>
      <c r="Z507" s="449">
        <v>23.430485976447535</v>
      </c>
      <c r="AA507" s="449">
        <v>24.58832900833924</v>
      </c>
      <c r="AB507" s="449"/>
      <c r="AC507" s="449">
        <v>-8.0796161887946027E-2</v>
      </c>
      <c r="AD507" s="449">
        <v>-0.31260384486156212</v>
      </c>
    </row>
    <row r="508" spans="2:30" x14ac:dyDescent="0.3">
      <c r="B508" s="366"/>
      <c r="C508" s="366"/>
      <c r="D508" s="366"/>
      <c r="Y508" s="450"/>
      <c r="Z508" s="449">
        <v>28.651276408923845</v>
      </c>
      <c r="AA508" s="449">
        <v>25.000017743727508</v>
      </c>
      <c r="AB508" s="449"/>
      <c r="AC508" s="449">
        <v>9.8445821689701773</v>
      </c>
      <c r="AD508" s="449">
        <v>4.8686659853720881E-3</v>
      </c>
    </row>
    <row r="509" spans="2:30" x14ac:dyDescent="0.3">
      <c r="B509" s="366"/>
      <c r="C509" s="366"/>
      <c r="D509" s="366"/>
      <c r="Y509" s="450"/>
      <c r="Z509" s="449">
        <v>24.487000741721843</v>
      </c>
      <c r="AA509" s="449">
        <v>24.815833101754013</v>
      </c>
      <c r="AB509" s="449"/>
      <c r="AC509" s="449">
        <v>-3.3304737508699276</v>
      </c>
      <c r="AD509" s="449">
        <v>-9.3358091029622468E-3</v>
      </c>
    </row>
    <row r="510" spans="2:30" x14ac:dyDescent="0.3">
      <c r="B510" s="366"/>
      <c r="C510" s="366"/>
      <c r="D510" s="366"/>
      <c r="Y510" s="450"/>
      <c r="Z510" s="449">
        <v>29.532051035804734</v>
      </c>
      <c r="AA510" s="449">
        <v>24.214126869209888</v>
      </c>
      <c r="AB510" s="449"/>
      <c r="AC510" s="449">
        <v>-2.4772893858620648</v>
      </c>
      <c r="AD510" s="449">
        <v>-2.4465953829929634E-2</v>
      </c>
    </row>
    <row r="511" spans="2:30" x14ac:dyDescent="0.3">
      <c r="B511" s="366"/>
      <c r="C511" s="366"/>
      <c r="D511" s="366"/>
      <c r="Y511" s="450"/>
      <c r="Z511" s="449">
        <v>24.855636563984092</v>
      </c>
      <c r="AA511" s="449">
        <v>23.493036871124662</v>
      </c>
      <c r="AB511" s="449"/>
      <c r="AC511" s="449">
        <v>-0.84087096687498786</v>
      </c>
      <c r="AD511" s="449">
        <v>-0.21538056711838546</v>
      </c>
    </row>
    <row r="512" spans="2:30" x14ac:dyDescent="0.3">
      <c r="B512" s="366"/>
      <c r="C512" s="366"/>
      <c r="D512" s="366"/>
      <c r="Y512" s="450"/>
      <c r="Z512" s="449">
        <v>20.439652463948878</v>
      </c>
      <c r="AA512" s="449">
        <v>22.777356214273247</v>
      </c>
      <c r="AB512" s="449"/>
      <c r="AC512" s="449">
        <v>-1.9786201443930054</v>
      </c>
      <c r="AD512" s="449">
        <v>-1.073309576320489</v>
      </c>
    </row>
    <row r="513" spans="2:30" x14ac:dyDescent="0.3">
      <c r="B513" s="366"/>
      <c r="C513" s="366"/>
      <c r="D513" s="366"/>
      <c r="Y513" s="450"/>
      <c r="Z513" s="449">
        <v>18.102784893638297</v>
      </c>
      <c r="AA513" s="449">
        <v>21.971242022165359</v>
      </c>
      <c r="AB513" s="449"/>
      <c r="AC513" s="449">
        <v>-1.3077934358917531</v>
      </c>
      <c r="AD513" s="449">
        <v>-1.4474058477858307</v>
      </c>
    </row>
    <row r="514" spans="2:30" x14ac:dyDescent="0.3">
      <c r="B514" s="366"/>
      <c r="C514" s="366"/>
      <c r="D514" s="366"/>
      <c r="Y514" s="450"/>
      <c r="Z514" s="449">
        <v>18.382855989850913</v>
      </c>
      <c r="AA514" s="449">
        <v>21.177854236903336</v>
      </c>
      <c r="AB514" s="449"/>
      <c r="AC514" s="449">
        <v>-1.4171984549071368</v>
      </c>
      <c r="AD514" s="449">
        <v>-1.5776102180062483</v>
      </c>
    </row>
    <row r="515" spans="2:30" x14ac:dyDescent="0.3">
      <c r="B515" s="366"/>
      <c r="C515" s="366"/>
      <c r="D515" s="366"/>
      <c r="Y515" s="450"/>
      <c r="Z515" s="449">
        <v>23.641511810963955</v>
      </c>
      <c r="AA515" s="449">
        <v>20.447984424778724</v>
      </c>
      <c r="AB515" s="449"/>
      <c r="AC515" s="449">
        <v>3.8390791045554522</v>
      </c>
      <c r="AD515" s="449">
        <v>-1.8298815264726633</v>
      </c>
    </row>
    <row r="516" spans="2:30" x14ac:dyDescent="0.3">
      <c r="B516" s="366"/>
      <c r="C516" s="366"/>
      <c r="D516" s="366"/>
      <c r="Y516" s="450"/>
      <c r="Z516" s="449">
        <v>18.844201396966628</v>
      </c>
      <c r="AA516" s="449">
        <v>20.040616667157462</v>
      </c>
      <c r="AB516" s="449"/>
      <c r="AC516" s="449">
        <v>-5.9491476511273191</v>
      </c>
      <c r="AD516" s="449">
        <v>-1.6490639996023637</v>
      </c>
    </row>
    <row r="517" spans="2:30" x14ac:dyDescent="0.3">
      <c r="B517" s="366"/>
      <c r="C517" s="366"/>
      <c r="D517" s="366"/>
      <c r="Y517" s="450"/>
      <c r="Z517" s="449">
        <v>23.978336538970588</v>
      </c>
      <c r="AA517" s="449">
        <v>20.217642059760429</v>
      </c>
      <c r="AB517" s="449"/>
      <c r="AC517" s="449">
        <v>-3.388719977404989</v>
      </c>
      <c r="AD517" s="449">
        <v>-1.6490472953974395</v>
      </c>
    </row>
    <row r="518" spans="2:30" x14ac:dyDescent="0.3">
      <c r="B518" s="366"/>
      <c r="C518" s="366"/>
      <c r="D518" s="366"/>
      <c r="Y518" s="450"/>
      <c r="Z518" s="449">
        <v>19.746547879111787</v>
      </c>
      <c r="AA518" s="449">
        <v>20.091578128764702</v>
      </c>
      <c r="AB518" s="449"/>
      <c r="AC518" s="449">
        <v>-2.6067701261398923</v>
      </c>
      <c r="AD518" s="449">
        <v>-1.7516304722235165</v>
      </c>
    </row>
    <row r="519" spans="2:30" x14ac:dyDescent="0.3">
      <c r="B519" s="366"/>
      <c r="C519" s="366"/>
      <c r="D519" s="366"/>
      <c r="Y519" s="450"/>
      <c r="Z519" s="449">
        <v>17.588078160600059</v>
      </c>
      <c r="AA519" s="449">
        <v>19.105707919348141</v>
      </c>
      <c r="AB519" s="449"/>
      <c r="AC519" s="449">
        <v>-0.71289745630090806</v>
      </c>
      <c r="AD519" s="449">
        <v>-2.5493558740188331</v>
      </c>
    </row>
    <row r="520" spans="2:30" x14ac:dyDescent="0.3">
      <c r="B520" s="366"/>
      <c r="C520" s="366"/>
      <c r="D520" s="366"/>
      <c r="Y520" s="450"/>
      <c r="Z520" s="449">
        <v>19.341962641859048</v>
      </c>
      <c r="AA520" s="449">
        <v>19.587006868890054</v>
      </c>
      <c r="AB520" s="449"/>
      <c r="AC520" s="449">
        <v>-1.3076765064572839</v>
      </c>
      <c r="AD520" s="449">
        <v>-1.8468967907159819</v>
      </c>
    </row>
    <row r="521" spans="2:30" x14ac:dyDescent="0.3">
      <c r="B521" s="366"/>
      <c r="C521" s="366"/>
      <c r="D521" s="366"/>
      <c r="Y521" s="450"/>
      <c r="Z521" s="449">
        <v>17.500408472880839</v>
      </c>
      <c r="AA521" s="449">
        <v>19.685430672947831</v>
      </c>
      <c r="AB521" s="449"/>
      <c r="AC521" s="449">
        <v>-2.1352806926896761</v>
      </c>
      <c r="AD521" s="449">
        <v>-1.7493003761184431</v>
      </c>
    </row>
    <row r="522" spans="2:30" x14ac:dyDescent="0.3">
      <c r="B522" s="366"/>
      <c r="C522" s="366"/>
      <c r="D522" s="366"/>
      <c r="Y522" s="450"/>
      <c r="Z522" s="449">
        <v>16.740420345048033</v>
      </c>
      <c r="AA522" s="449">
        <v>20.800645928416021</v>
      </c>
      <c r="AB522" s="449"/>
      <c r="AC522" s="449">
        <v>-1.7449987080117637</v>
      </c>
      <c r="AD522" s="449">
        <v>-0.82472841705075184</v>
      </c>
    </row>
    <row r="523" spans="2:30" x14ac:dyDescent="0.3">
      <c r="B523" s="366"/>
      <c r="C523" s="366"/>
      <c r="D523" s="366"/>
      <c r="Y523" s="450"/>
      <c r="Z523" s="449">
        <v>22.213294043760012</v>
      </c>
      <c r="AA523" s="449">
        <v>21.723455696276755</v>
      </c>
      <c r="AB523" s="449"/>
      <c r="AC523" s="449">
        <v>-1.0319340680073594</v>
      </c>
      <c r="AD523" s="449">
        <v>-0.3819563100890479</v>
      </c>
    </row>
    <row r="524" spans="2:30" x14ac:dyDescent="0.3">
      <c r="B524" s="366"/>
      <c r="C524" s="366"/>
      <c r="D524" s="366"/>
      <c r="Y524" s="450"/>
      <c r="Z524" s="449">
        <v>24.667303167375035</v>
      </c>
      <c r="AA524" s="449">
        <v>20.523194881816128</v>
      </c>
      <c r="AB524" s="449"/>
      <c r="AC524" s="449">
        <v>-2.7055450752222185</v>
      </c>
      <c r="AD524" s="449">
        <v>-1.243130074167963</v>
      </c>
    </row>
    <row r="525" spans="2:30" x14ac:dyDescent="0.3">
      <c r="B525" s="366"/>
      <c r="C525" s="366"/>
      <c r="D525" s="366"/>
      <c r="Y525" s="450">
        <v>44348</v>
      </c>
      <c r="Z525" s="449">
        <v>27.553054667389112</v>
      </c>
      <c r="AA525" s="449">
        <v>19.740992851090756</v>
      </c>
      <c r="AB525" s="449"/>
      <c r="AC525" s="449">
        <v>3.8652335873339467</v>
      </c>
      <c r="AD525" s="449">
        <v>-1.6535505291209225</v>
      </c>
    </row>
    <row r="526" spans="2:30" x14ac:dyDescent="0.3">
      <c r="B526" s="366"/>
      <c r="C526" s="366"/>
      <c r="D526" s="366"/>
      <c r="Y526" s="450"/>
      <c r="Z526" s="449">
        <v>24.047746535625212</v>
      </c>
      <c r="AA526" s="449">
        <v>19.530640270436553</v>
      </c>
      <c r="AB526" s="449"/>
      <c r="AC526" s="449">
        <v>2.3865072924310198</v>
      </c>
      <c r="AD526" s="449">
        <v>-1.3745060560145634</v>
      </c>
    </row>
    <row r="527" spans="2:30" x14ac:dyDescent="0.3">
      <c r="B527" s="366"/>
      <c r="C527" s="366"/>
      <c r="D527" s="366"/>
      <c r="Y527" s="450"/>
      <c r="Z527" s="449">
        <v>10.940136940634645</v>
      </c>
      <c r="AA527" s="449">
        <v>18.556779892328599</v>
      </c>
      <c r="AB527" s="449"/>
      <c r="AC527" s="449">
        <v>-7.3358928550096891</v>
      </c>
      <c r="AD527" s="449">
        <v>-1.8632489579115088</v>
      </c>
    </row>
    <row r="528" spans="2:30" x14ac:dyDescent="0.3">
      <c r="B528" s="366"/>
      <c r="C528" s="366"/>
      <c r="D528" s="366"/>
      <c r="Y528" s="450"/>
      <c r="Z528" s="449">
        <v>12.024994257803247</v>
      </c>
      <c r="AA528" s="449">
        <v>17.760056911044707</v>
      </c>
      <c r="AB528" s="449"/>
      <c r="AC528" s="449">
        <v>-5.0082238773603933</v>
      </c>
      <c r="AD528" s="449">
        <v>-1.7181478520368825</v>
      </c>
    </row>
    <row r="529" spans="2:30" x14ac:dyDescent="0.3">
      <c r="B529" s="366"/>
      <c r="C529" s="366"/>
      <c r="D529" s="366"/>
      <c r="Y529" s="450"/>
      <c r="Z529" s="449">
        <v>15.267952280468609</v>
      </c>
      <c r="AA529" s="449">
        <v>16.265911242721362</v>
      </c>
      <c r="AB529" s="449"/>
      <c r="AC529" s="449">
        <v>0.20831260373275029</v>
      </c>
      <c r="AD529" s="449">
        <v>-2.1506130029925816</v>
      </c>
    </row>
    <row r="530" spans="2:30" x14ac:dyDescent="0.3">
      <c r="B530" s="366"/>
      <c r="C530" s="366"/>
      <c r="D530" s="366"/>
      <c r="Y530" s="450"/>
      <c r="Z530" s="449">
        <v>15.396271397004366</v>
      </c>
      <c r="AA530" s="449">
        <v>15.285772161178977</v>
      </c>
      <c r="AB530" s="449"/>
      <c r="AC530" s="449">
        <v>-4.4531343812859774</v>
      </c>
      <c r="AD530" s="449">
        <v>-1.6884851443262667</v>
      </c>
    </row>
    <row r="531" spans="2:30" x14ac:dyDescent="0.3">
      <c r="B531" s="366"/>
      <c r="C531" s="366"/>
      <c r="D531" s="366"/>
      <c r="Y531" s="450"/>
      <c r="Z531" s="449">
        <v>19.090242298387768</v>
      </c>
      <c r="AA531" s="449">
        <v>15.727621051727098</v>
      </c>
      <c r="AB531" s="449"/>
      <c r="AC531" s="449">
        <v>-1.6898373340998347</v>
      </c>
      <c r="AD531" s="449">
        <v>9.2719613615187768E-2</v>
      </c>
    </row>
    <row r="532" spans="2:30" x14ac:dyDescent="0.3">
      <c r="B532" s="366"/>
      <c r="C532" s="366"/>
      <c r="D532" s="366"/>
      <c r="Y532" s="450"/>
      <c r="Z532" s="449">
        <v>17.094034989125703</v>
      </c>
      <c r="AA532" s="449">
        <v>16.911651327448038</v>
      </c>
      <c r="AB532" s="449"/>
      <c r="AC532" s="449">
        <v>0.83797753064405356</v>
      </c>
      <c r="AD532" s="449">
        <v>0.12147370107068818</v>
      </c>
    </row>
    <row r="533" spans="2:30" x14ac:dyDescent="0.3">
      <c r="B533" s="366"/>
      <c r="C533" s="366"/>
      <c r="D533" s="366"/>
      <c r="Y533" s="450"/>
      <c r="Z533" s="449">
        <v>17.186772964828503</v>
      </c>
      <c r="AA533" s="449">
        <v>16.826263563820358</v>
      </c>
      <c r="AB533" s="449"/>
      <c r="AC533" s="449">
        <v>5.6214023030952234</v>
      </c>
      <c r="AD533" s="449">
        <v>-0.39077494268977375</v>
      </c>
    </row>
    <row r="534" spans="2:30" x14ac:dyDescent="0.3">
      <c r="B534" s="366"/>
      <c r="C534" s="366"/>
      <c r="D534" s="366"/>
      <c r="Y534" s="450"/>
      <c r="Z534" s="449">
        <v>14.033079174471492</v>
      </c>
      <c r="AA534" s="449">
        <v>16.707261764918073</v>
      </c>
      <c r="AB534" s="449"/>
      <c r="AC534" s="449">
        <v>5.1325404505804926</v>
      </c>
      <c r="AD534" s="449">
        <v>5.6861120291391183E-2</v>
      </c>
    </row>
    <row r="535" spans="2:30" x14ac:dyDescent="0.3">
      <c r="B535" s="366"/>
      <c r="C535" s="366"/>
      <c r="D535" s="366"/>
      <c r="Y535" s="450"/>
      <c r="Z535" s="449">
        <v>20.313206187849836</v>
      </c>
      <c r="AA535" s="449">
        <v>16.571660499239197</v>
      </c>
      <c r="AB535" s="449"/>
      <c r="AC535" s="449">
        <v>-4.8069452651718905</v>
      </c>
      <c r="AD535" s="449">
        <v>5.518256624626515E-2</v>
      </c>
    </row>
    <row r="536" spans="2:30" x14ac:dyDescent="0.3">
      <c r="B536" s="366"/>
      <c r="C536" s="366"/>
      <c r="D536" s="366"/>
      <c r="Y536" s="450"/>
      <c r="Z536" s="449">
        <v>14.67023793507482</v>
      </c>
      <c r="AA536" s="449">
        <v>15.95704785319802</v>
      </c>
      <c r="AB536" s="449"/>
      <c r="AC536" s="449">
        <v>-3.3774279025904832</v>
      </c>
      <c r="AD536" s="449">
        <v>4.5198623201104383E-2</v>
      </c>
    </row>
    <row r="537" spans="2:30" x14ac:dyDescent="0.3">
      <c r="B537" s="366"/>
      <c r="C537" s="366"/>
      <c r="D537" s="366"/>
      <c r="Y537" s="450"/>
      <c r="Z537" s="449">
        <v>14.56325880468837</v>
      </c>
      <c r="AA537" s="449">
        <v>15.765977765191414</v>
      </c>
      <c r="AB537" s="449"/>
      <c r="AC537" s="449">
        <v>-1.3196819404178228</v>
      </c>
      <c r="AD537" s="449">
        <v>-0.45259868820969629</v>
      </c>
    </row>
    <row r="538" spans="2:30" x14ac:dyDescent="0.3">
      <c r="B538" s="366"/>
      <c r="C538" s="366"/>
      <c r="D538" s="366"/>
      <c r="Y538" s="450"/>
      <c r="Z538" s="449">
        <v>18.141033438635645</v>
      </c>
      <c r="AA538" s="449">
        <v>16.262600558255734</v>
      </c>
      <c r="AB538" s="449"/>
      <c r="AC538" s="449">
        <v>-1.701587212415717</v>
      </c>
      <c r="AD538" s="449">
        <v>-0.79833471818450419</v>
      </c>
    </row>
    <row r="539" spans="2:30" x14ac:dyDescent="0.3">
      <c r="B539" s="366"/>
      <c r="C539" s="366"/>
      <c r="D539" s="366"/>
      <c r="Y539" s="450"/>
      <c r="Z539" s="449">
        <v>12.791746466837468</v>
      </c>
      <c r="AA539" s="449">
        <v>15.300522643645442</v>
      </c>
      <c r="AB539" s="449"/>
      <c r="AC539" s="449">
        <v>0.76808992932792819</v>
      </c>
      <c r="AD539" s="449">
        <v>-0.12495967318242915</v>
      </c>
    </row>
    <row r="540" spans="2:30" x14ac:dyDescent="0.3">
      <c r="B540" s="366"/>
      <c r="C540" s="366"/>
      <c r="D540" s="366"/>
      <c r="Y540" s="450"/>
      <c r="Z540" s="449">
        <v>15.849282348782268</v>
      </c>
      <c r="AA540" s="449">
        <v>14.754858255652627</v>
      </c>
      <c r="AB540" s="449"/>
      <c r="AC540" s="449">
        <v>2.1368211232196188</v>
      </c>
      <c r="AD540" s="449">
        <v>0.14743845545006959</v>
      </c>
    </row>
    <row r="541" spans="2:30" x14ac:dyDescent="0.3">
      <c r="B541" s="366"/>
      <c r="C541" s="366"/>
      <c r="D541" s="366"/>
      <c r="Y541" s="450"/>
      <c r="Z541" s="449">
        <v>17.509438725921719</v>
      </c>
      <c r="AA541" s="449">
        <v>14.707596028312333</v>
      </c>
      <c r="AB541" s="449"/>
      <c r="AC541" s="449">
        <v>2.7123882407568374</v>
      </c>
      <c r="AD541" s="449">
        <v>0.5935348466662812</v>
      </c>
    </row>
    <row r="542" spans="2:30" x14ac:dyDescent="0.3">
      <c r="B542" s="366"/>
      <c r="C542" s="366"/>
      <c r="D542" s="366"/>
      <c r="Y542" s="450"/>
      <c r="Z542" s="449">
        <v>13.578660785577824</v>
      </c>
      <c r="AA542" s="449">
        <v>15.549116040357918</v>
      </c>
      <c r="AB542" s="449"/>
      <c r="AC542" s="449">
        <v>-9.3319950157365383E-2</v>
      </c>
      <c r="AD542" s="449">
        <v>1.5980898227487796</v>
      </c>
    </row>
    <row r="543" spans="2:30" x14ac:dyDescent="0.3">
      <c r="B543" s="366"/>
      <c r="C543" s="366"/>
      <c r="D543" s="366"/>
      <c r="Y543" s="450"/>
      <c r="Z543" s="449">
        <v>10.850587219125083</v>
      </c>
      <c r="AA543" s="449">
        <v>16.301073964294932</v>
      </c>
      <c r="AB543" s="449"/>
      <c r="AC543" s="449">
        <v>-1.4706410021629921</v>
      </c>
      <c r="AD543" s="449">
        <v>1.7591439385525223</v>
      </c>
    </row>
    <row r="544" spans="2:30" x14ac:dyDescent="0.3">
      <c r="B544" s="366"/>
      <c r="C544" s="366"/>
      <c r="D544" s="366"/>
      <c r="Y544" s="450"/>
      <c r="Z544" s="449">
        <v>14.232423213306316</v>
      </c>
      <c r="AA544" s="449">
        <v>16.4201150577547</v>
      </c>
      <c r="AB544" s="449"/>
      <c r="AC544" s="449">
        <v>1.8029927980956586</v>
      </c>
      <c r="AD544" s="449">
        <v>1.4253062353001209</v>
      </c>
    </row>
    <row r="545" spans="2:30" x14ac:dyDescent="0.3">
      <c r="B545" s="366"/>
      <c r="C545" s="366"/>
      <c r="D545" s="366"/>
      <c r="Y545" s="450"/>
      <c r="Z545" s="449">
        <v>24.031673522954748</v>
      </c>
      <c r="AA545" s="449">
        <v>15.740998124367749</v>
      </c>
      <c r="AB545" s="449"/>
      <c r="AC545" s="449">
        <v>5.3302976201617724</v>
      </c>
      <c r="AD545" s="449">
        <v>1.1929124371605215</v>
      </c>
    </row>
    <row r="546" spans="2:30" x14ac:dyDescent="0.3">
      <c r="B546" s="366"/>
      <c r="C546" s="366"/>
      <c r="D546" s="366"/>
      <c r="Y546" s="450"/>
      <c r="Z546" s="449">
        <v>18.055451934396569</v>
      </c>
      <c r="AA546" s="449">
        <v>15.877947264301168</v>
      </c>
      <c r="AB546" s="449"/>
      <c r="AC546" s="449">
        <v>1.8954687399541257</v>
      </c>
      <c r="AD546" s="449">
        <v>1.4169128892858498</v>
      </c>
    </row>
    <row r="547" spans="2:30" x14ac:dyDescent="0.3">
      <c r="B547" s="366"/>
      <c r="C547" s="366"/>
      <c r="D547" s="366"/>
      <c r="Y547" s="450"/>
      <c r="Z547" s="449">
        <v>16.682570003000635</v>
      </c>
      <c r="AA547" s="449">
        <v>16.145226938903441</v>
      </c>
      <c r="AB547" s="449"/>
      <c r="AC547" s="449">
        <v>-0.20004279954719095</v>
      </c>
      <c r="AD547" s="449">
        <v>1.6147225343894616</v>
      </c>
    </row>
    <row r="548" spans="2:30" x14ac:dyDescent="0.3">
      <c r="B548" s="366"/>
      <c r="C548" s="366"/>
      <c r="D548" s="366"/>
      <c r="Y548" s="450"/>
      <c r="Z548" s="449">
        <v>12.755620192213073</v>
      </c>
      <c r="AA548" s="449">
        <v>16.217135300871512</v>
      </c>
      <c r="AB548" s="449"/>
      <c r="AC548" s="449">
        <v>1.0856316537796431</v>
      </c>
      <c r="AD548" s="449">
        <v>0.866060295510798</v>
      </c>
    </row>
    <row r="549" spans="2:30" x14ac:dyDescent="0.3">
      <c r="B549" s="366"/>
      <c r="C549" s="366"/>
      <c r="D549" s="366"/>
      <c r="Y549" s="450"/>
      <c r="Z549" s="449">
        <v>14.537304765111763</v>
      </c>
      <c r="AA549" s="449">
        <v>15.596925975702302</v>
      </c>
      <c r="AB549" s="449"/>
      <c r="AC549" s="449">
        <v>1.4746832147199314</v>
      </c>
      <c r="AD549" s="449">
        <v>7.9009565669622361E-2</v>
      </c>
    </row>
    <row r="550" spans="2:30" x14ac:dyDescent="0.3">
      <c r="B550" s="366"/>
      <c r="C550" s="366"/>
      <c r="D550" s="366"/>
      <c r="Y550" s="450"/>
      <c r="Z550" s="449">
        <v>12.721544941340959</v>
      </c>
      <c r="AA550" s="449">
        <v>15.515497290984831</v>
      </c>
      <c r="AB550" s="449"/>
      <c r="AC550" s="449">
        <v>-8.5973486437708857E-2</v>
      </c>
      <c r="AD550" s="449">
        <v>9.2064886623885761E-2</v>
      </c>
    </row>
    <row r="551" spans="2:30" x14ac:dyDescent="0.3">
      <c r="B551" s="366"/>
      <c r="C551" s="366"/>
      <c r="D551" s="366"/>
      <c r="Y551" s="450"/>
      <c r="Z551" s="449">
        <v>14.735781747082822</v>
      </c>
      <c r="AA551" s="449">
        <v>15.311602213487129</v>
      </c>
      <c r="AB551" s="449"/>
      <c r="AC551" s="449">
        <v>-3.4376428740549869</v>
      </c>
      <c r="AD551" s="449">
        <v>0.16935980433862394</v>
      </c>
    </row>
    <row r="552" spans="2:30" x14ac:dyDescent="0.3">
      <c r="B552" s="366"/>
      <c r="C552" s="366"/>
      <c r="D552" s="366"/>
      <c r="Y552" s="450"/>
      <c r="Z552" s="449">
        <v>19.69020824677029</v>
      </c>
      <c r="AA552" s="449">
        <v>15.529764920234713</v>
      </c>
      <c r="AB552" s="449"/>
      <c r="AC552" s="449">
        <v>-0.17905748872645688</v>
      </c>
      <c r="AD552" s="449">
        <v>0.2578493888112397</v>
      </c>
    </row>
    <row r="553" spans="2:30" x14ac:dyDescent="0.3">
      <c r="B553" s="366"/>
      <c r="C553" s="366"/>
      <c r="D553" s="366"/>
      <c r="Y553" s="450"/>
      <c r="Z553" s="449">
        <v>17.48545114137427</v>
      </c>
      <c r="AA553" s="449">
        <v>16.189554832054807</v>
      </c>
      <c r="AB553" s="449"/>
      <c r="AC553" s="449">
        <v>1.9868559866339695</v>
      </c>
      <c r="AD553" s="449">
        <v>0.86174880410754695</v>
      </c>
    </row>
    <row r="554" spans="2:30" x14ac:dyDescent="0.3">
      <c r="B554" s="366"/>
      <c r="C554" s="366"/>
      <c r="D554" s="366"/>
      <c r="Y554" s="450"/>
      <c r="Z554" s="449">
        <v>15.255304460516722</v>
      </c>
      <c r="AA554" s="449">
        <v>15.819120028309474</v>
      </c>
      <c r="AB554" s="449"/>
      <c r="AC554" s="449">
        <v>0.34102162445597628</v>
      </c>
      <c r="AD554" s="449">
        <v>0.8836986188257876</v>
      </c>
    </row>
    <row r="555" spans="2:30" x14ac:dyDescent="0.3">
      <c r="B555" s="366"/>
      <c r="C555" s="366"/>
      <c r="D555" s="366"/>
      <c r="Y555" s="450">
        <v>44378</v>
      </c>
      <c r="Z555" s="449">
        <v>14.282759139446178</v>
      </c>
      <c r="AA555" s="449">
        <v>16.270710515277781</v>
      </c>
      <c r="AB555" s="449"/>
      <c r="AC555" s="449">
        <v>1.7050587450879533</v>
      </c>
      <c r="AD555" s="449">
        <v>1.7596026924837815</v>
      </c>
    </row>
    <row r="556" spans="2:30" x14ac:dyDescent="0.3">
      <c r="B556" s="366"/>
      <c r="C556" s="366"/>
      <c r="D556" s="366"/>
      <c r="Y556" s="450"/>
      <c r="Z556" s="449">
        <v>19.155834147852399</v>
      </c>
      <c r="AA556" s="449">
        <v>15.390783061219143</v>
      </c>
      <c r="AB556" s="449"/>
      <c r="AC556" s="449">
        <v>5.7019791217940821</v>
      </c>
      <c r="AD556" s="449">
        <v>1.5247675081527896</v>
      </c>
    </row>
    <row r="557" spans="2:30" x14ac:dyDescent="0.3">
      <c r="B557" s="366"/>
      <c r="C557" s="366"/>
      <c r="D557" s="366"/>
      <c r="Y557" s="450"/>
      <c r="Z557" s="449">
        <v>10.128501315123636</v>
      </c>
      <c r="AA557" s="449">
        <v>14.977650782390125</v>
      </c>
      <c r="AB557" s="449"/>
      <c r="AC557" s="449">
        <v>6.7675216589975662E-2</v>
      </c>
      <c r="AD557" s="449">
        <v>1.9349235382428114</v>
      </c>
    </row>
    <row r="558" spans="2:30" x14ac:dyDescent="0.3">
      <c r="B558" s="366"/>
      <c r="C558" s="366"/>
      <c r="D558" s="366"/>
      <c r="Y558" s="450"/>
      <c r="Z558" s="449">
        <v>17.896915155860977</v>
      </c>
      <c r="AA558" s="449">
        <v>15.291825858760827</v>
      </c>
      <c r="AB558" s="449"/>
      <c r="AC558" s="449">
        <v>2.6936856415509709</v>
      </c>
      <c r="AD558" s="449">
        <v>3.0269703252712099</v>
      </c>
    </row>
    <row r="559" spans="2:30" x14ac:dyDescent="0.3">
      <c r="B559" s="366"/>
      <c r="C559" s="366"/>
      <c r="D559" s="366"/>
      <c r="Y559" s="450"/>
      <c r="Z559" s="449">
        <v>13.530716068359803</v>
      </c>
      <c r="AA559" s="449">
        <v>14.093751557508941</v>
      </c>
      <c r="AB559" s="449"/>
      <c r="AC559" s="449">
        <v>-1.8229037790434006</v>
      </c>
      <c r="AD559" s="449">
        <v>2.5287190468348291</v>
      </c>
    </row>
    <row r="560" spans="2:30" x14ac:dyDescent="0.3">
      <c r="B560" s="366"/>
      <c r="C560" s="366"/>
      <c r="D560" s="366"/>
      <c r="Y560" s="450"/>
      <c r="Z560" s="449">
        <v>14.593525189571157</v>
      </c>
      <c r="AA560" s="449">
        <v>13.207013544656281</v>
      </c>
      <c r="AB560" s="449"/>
      <c r="AC560" s="449">
        <v>4.8579481972641219</v>
      </c>
      <c r="AD560" s="449">
        <v>2.159638307839109</v>
      </c>
    </row>
    <row r="561" spans="2:30" x14ac:dyDescent="0.3">
      <c r="B561" s="366"/>
      <c r="C561" s="366"/>
      <c r="D561" s="366"/>
      <c r="Y561" s="450"/>
      <c r="Z561" s="449">
        <v>17.454529995111635</v>
      </c>
      <c r="AA561" s="449">
        <v>12.698242277448582</v>
      </c>
      <c r="AB561" s="449"/>
      <c r="AC561" s="449">
        <v>7.9853491336547648</v>
      </c>
      <c r="AD561" s="449">
        <v>1.7402404260106803</v>
      </c>
    </row>
    <row r="562" spans="2:30" x14ac:dyDescent="0.3">
      <c r="B562" s="366"/>
      <c r="C562" s="366"/>
      <c r="D562" s="366"/>
      <c r="Y562" s="450"/>
      <c r="Z562" s="449">
        <v>5.8962390306829802</v>
      </c>
      <c r="AA562" s="449">
        <v>11.200150831681556</v>
      </c>
      <c r="AB562" s="449"/>
      <c r="AC562" s="449">
        <v>-1.7827002039667121</v>
      </c>
      <c r="AD562" s="449">
        <v>0.61058033972846559</v>
      </c>
    </row>
    <row r="563" spans="2:30" x14ac:dyDescent="0.3">
      <c r="B563" s="366"/>
      <c r="C563" s="366"/>
      <c r="D563" s="366"/>
      <c r="Y563" s="450"/>
      <c r="Z563" s="449">
        <v>12.948668057883784</v>
      </c>
      <c r="AA563" s="449">
        <v>10.692278962512793</v>
      </c>
      <c r="AB563" s="449"/>
      <c r="AC563" s="449">
        <v>3.1184139488240419</v>
      </c>
      <c r="AD563" s="449">
        <v>0.18618506459303522</v>
      </c>
    </row>
    <row r="564" spans="2:30" x14ac:dyDescent="0.3">
      <c r="B564" s="366"/>
      <c r="C564" s="366"/>
      <c r="D564" s="366"/>
      <c r="Y564" s="450"/>
      <c r="Z564" s="449">
        <v>6.567102444669735</v>
      </c>
      <c r="AA564" s="449">
        <v>9.5405586506266946</v>
      </c>
      <c r="AB564" s="449"/>
      <c r="AC564" s="449">
        <v>-2.8681099562090253</v>
      </c>
      <c r="AD564" s="449">
        <v>-0.84255641591866903</v>
      </c>
    </row>
    <row r="565" spans="2:30" x14ac:dyDescent="0.3">
      <c r="B565" s="366"/>
      <c r="C565" s="366"/>
      <c r="D565" s="366"/>
      <c r="Y565" s="450"/>
      <c r="Z565" s="449">
        <v>7.4102750354918117</v>
      </c>
      <c r="AA565" s="449">
        <v>7.4090052369656254</v>
      </c>
      <c r="AB565" s="449"/>
      <c r="AC565" s="449">
        <v>-5.2139349624245312</v>
      </c>
      <c r="AD565" s="449">
        <v>-2.5963331730163168</v>
      </c>
    </row>
    <row r="566" spans="2:30" x14ac:dyDescent="0.3">
      <c r="B566" s="366"/>
      <c r="C566" s="366"/>
      <c r="D566" s="366"/>
      <c r="Y566" s="450"/>
      <c r="Z566" s="449">
        <v>9.9756129841784613</v>
      </c>
      <c r="AA566" s="449">
        <v>7.1453052556837315</v>
      </c>
      <c r="AB566" s="449"/>
      <c r="AC566" s="449">
        <v>-4.7936707049914133</v>
      </c>
      <c r="AD566" s="449">
        <v>-2.8119066083716455</v>
      </c>
    </row>
    <row r="567" spans="2:30" x14ac:dyDescent="0.3">
      <c r="B567" s="366"/>
      <c r="C567" s="366"/>
      <c r="D567" s="366"/>
      <c r="Y567" s="450"/>
      <c r="Z567" s="449">
        <v>6.531483006368453</v>
      </c>
      <c r="AA567" s="449">
        <v>6.8709997374151559</v>
      </c>
      <c r="AB567" s="449"/>
      <c r="AC567" s="449">
        <v>-2.3432421663178076</v>
      </c>
      <c r="AD567" s="449">
        <v>-2.8002664144328526</v>
      </c>
    </row>
    <row r="568" spans="2:30" x14ac:dyDescent="0.3">
      <c r="B568" s="366"/>
      <c r="C568" s="366"/>
      <c r="D568" s="366"/>
      <c r="Y568" s="450"/>
      <c r="Z568" s="449">
        <v>2.5336560994841504</v>
      </c>
      <c r="AA568" s="449">
        <v>5.7176706352133433</v>
      </c>
      <c r="AB568" s="449"/>
      <c r="AC568" s="449">
        <v>-4.2910881660287714</v>
      </c>
      <c r="AD568" s="449">
        <v>-3.3800209543530206</v>
      </c>
    </row>
    <row r="569" spans="2:30" x14ac:dyDescent="0.3">
      <c r="B569" s="366"/>
      <c r="C569" s="366"/>
      <c r="D569" s="366"/>
      <c r="Y569" s="450"/>
      <c r="Z569" s="449">
        <v>4.0503391617097328</v>
      </c>
      <c r="AA569" s="449">
        <v>4.6611472967010315</v>
      </c>
      <c r="AB569" s="449"/>
      <c r="AC569" s="449">
        <v>-3.2917142514540103</v>
      </c>
      <c r="AD569" s="449">
        <v>-3.9029503914849579</v>
      </c>
    </row>
    <row r="570" spans="2:30" x14ac:dyDescent="0.3">
      <c r="B570" s="366"/>
      <c r="C570" s="366"/>
      <c r="D570" s="366"/>
      <c r="Y570" s="450"/>
      <c r="Z570" s="449">
        <v>11.028529430003752</v>
      </c>
      <c r="AA570" s="449">
        <v>4.1162361528572982</v>
      </c>
      <c r="AB570" s="449"/>
      <c r="AC570" s="449">
        <v>3.1998953063955895</v>
      </c>
      <c r="AD570" s="449">
        <v>-4.0752363025884888</v>
      </c>
    </row>
    <row r="571" spans="2:30" x14ac:dyDescent="0.3">
      <c r="B571" s="366"/>
      <c r="C571" s="366"/>
      <c r="D571" s="366"/>
      <c r="Y571" s="450"/>
      <c r="Z571" s="449">
        <v>-1.5062012707429646</v>
      </c>
      <c r="AA571" s="449">
        <v>3.961353476338179</v>
      </c>
      <c r="AB571" s="449"/>
      <c r="AC571" s="449">
        <v>-6.9263917356501992</v>
      </c>
      <c r="AD571" s="449">
        <v>-3.9884601988842996</v>
      </c>
    </row>
    <row r="572" spans="2:30" x14ac:dyDescent="0.3">
      <c r="B572" s="366"/>
      <c r="C572" s="366"/>
      <c r="D572" s="366"/>
      <c r="Y572" s="450"/>
      <c r="Z572" s="449">
        <v>1.4611665905632565E-2</v>
      </c>
      <c r="AA572" s="449">
        <v>4.0663616325800325</v>
      </c>
      <c r="AB572" s="449"/>
      <c r="AC572" s="449">
        <v>-8.8744410223480941</v>
      </c>
      <c r="AD572" s="449">
        <v>-3.7757602379855553</v>
      </c>
    </row>
    <row r="573" spans="2:30" x14ac:dyDescent="0.3">
      <c r="B573" s="366"/>
      <c r="C573" s="366"/>
      <c r="D573" s="366"/>
      <c r="Y573" s="450"/>
      <c r="Z573" s="449">
        <v>6.16123497727233</v>
      </c>
      <c r="AA573" s="449">
        <v>4.0391699993608361</v>
      </c>
      <c r="AB573" s="449"/>
      <c r="AC573" s="449">
        <v>-5.9996720827161312</v>
      </c>
      <c r="AD573" s="449">
        <v>-3.9235468607485933</v>
      </c>
    </row>
    <row r="574" spans="2:30" x14ac:dyDescent="0.3">
      <c r="B574" s="366"/>
      <c r="C574" s="366"/>
      <c r="D574" s="366"/>
      <c r="Y574" s="450"/>
      <c r="Z574" s="449">
        <v>5.4473042707346195</v>
      </c>
      <c r="AA574" s="449">
        <v>2.8938256591704632</v>
      </c>
      <c r="AB574" s="449"/>
      <c r="AC574" s="449">
        <v>-1.7358094403884792</v>
      </c>
      <c r="AD574" s="449">
        <v>-4.9595756536206972</v>
      </c>
    </row>
    <row r="575" spans="2:30" x14ac:dyDescent="0.3">
      <c r="B575" s="366"/>
      <c r="C575" s="366"/>
      <c r="D575" s="366"/>
      <c r="Y575" s="450"/>
      <c r="Z575" s="449">
        <v>3.2687131931771267</v>
      </c>
      <c r="AA575" s="449">
        <v>2.9511110450783584</v>
      </c>
      <c r="AB575" s="449"/>
      <c r="AC575" s="449">
        <v>-2.8021884397375629</v>
      </c>
      <c r="AD575" s="449">
        <v>-5.173700498847901</v>
      </c>
    </row>
    <row r="576" spans="2:30" x14ac:dyDescent="0.3">
      <c r="B576" s="366"/>
      <c r="C576" s="366"/>
      <c r="D576" s="366"/>
      <c r="Y576" s="450"/>
      <c r="Z576" s="449">
        <v>3.8599977291753547</v>
      </c>
      <c r="AA576" s="449">
        <v>2.8577511243282383</v>
      </c>
      <c r="AB576" s="449"/>
      <c r="AC576" s="449">
        <v>-4.326220610795275</v>
      </c>
      <c r="AD576" s="449">
        <v>-5.3537313681428254</v>
      </c>
    </row>
    <row r="577" spans="2:30" x14ac:dyDescent="0.3">
      <c r="B577" s="366"/>
      <c r="C577" s="366"/>
      <c r="D577" s="366"/>
      <c r="Y577" s="450"/>
      <c r="Z577" s="449">
        <v>3.0111190486711461</v>
      </c>
      <c r="AA577" s="449"/>
      <c r="AB577" s="449"/>
      <c r="AC577" s="449">
        <v>-4.0523062437091397</v>
      </c>
      <c r="AD577" s="449"/>
    </row>
    <row r="578" spans="2:30" x14ac:dyDescent="0.3">
      <c r="B578" s="366"/>
      <c r="C578" s="366"/>
      <c r="D578" s="366"/>
      <c r="Y578" s="450"/>
      <c r="Z578" s="449">
        <v>-1.1052035693877043</v>
      </c>
      <c r="AA578" s="449"/>
      <c r="AB578" s="449"/>
      <c r="AC578" s="449">
        <v>-8.4252656522406255</v>
      </c>
      <c r="AD578" s="449"/>
    </row>
    <row r="579" spans="2:30" x14ac:dyDescent="0.3">
      <c r="B579" s="366"/>
      <c r="C579" s="366"/>
      <c r="D579" s="366"/>
      <c r="Y579" s="450">
        <v>44402</v>
      </c>
      <c r="Z579" s="449">
        <v>-0.63890777934520515</v>
      </c>
      <c r="AA579" s="449"/>
      <c r="AB579" s="449"/>
      <c r="AC579" s="449">
        <v>-10.134657107412565</v>
      </c>
      <c r="AD579" s="449"/>
    </row>
    <row r="580" spans="2:30" x14ac:dyDescent="0.3">
      <c r="B580" s="366"/>
      <c r="C580" s="366"/>
      <c r="D580" s="366"/>
    </row>
    <row r="581" spans="2:30" x14ac:dyDescent="0.3">
      <c r="B581" s="366"/>
      <c r="C581" s="366"/>
      <c r="D581" s="366"/>
    </row>
    <row r="582" spans="2:30" x14ac:dyDescent="0.3">
      <c r="B582" s="366"/>
      <c r="C582" s="366"/>
      <c r="D582" s="366"/>
    </row>
    <row r="583" spans="2:30" x14ac:dyDescent="0.3">
      <c r="B583" s="366"/>
      <c r="C583" s="366"/>
      <c r="D583" s="366"/>
    </row>
    <row r="584" spans="2:30" x14ac:dyDescent="0.3">
      <c r="B584" s="366"/>
      <c r="C584" s="366"/>
      <c r="D584" s="366"/>
    </row>
    <row r="585" spans="2:30" x14ac:dyDescent="0.3">
      <c r="B585" s="366"/>
      <c r="C585" s="366"/>
      <c r="D585" s="366"/>
    </row>
    <row r="586" spans="2:30" x14ac:dyDescent="0.3">
      <c r="B586" s="366"/>
      <c r="C586" s="366"/>
      <c r="D586" s="366"/>
    </row>
    <row r="587" spans="2:30" x14ac:dyDescent="0.3">
      <c r="B587" s="366"/>
      <c r="C587" s="366"/>
      <c r="D587" s="366"/>
    </row>
    <row r="588" spans="2:30" x14ac:dyDescent="0.3">
      <c r="B588" s="366"/>
      <c r="C588" s="366"/>
      <c r="D588" s="366"/>
    </row>
    <row r="589" spans="2:30" x14ac:dyDescent="0.3">
      <c r="B589" s="366"/>
      <c r="C589" s="366"/>
      <c r="D589" s="366"/>
    </row>
    <row r="590" spans="2:30" x14ac:dyDescent="0.3">
      <c r="B590" s="366"/>
      <c r="C590" s="366"/>
      <c r="D590" s="366"/>
    </row>
    <row r="591" spans="2:30" x14ac:dyDescent="0.3">
      <c r="B591" s="366"/>
      <c r="C591" s="366"/>
      <c r="D591" s="366"/>
    </row>
    <row r="592" spans="2:30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B789" s="366"/>
      <c r="C789" s="366"/>
      <c r="D789" s="366"/>
    </row>
    <row r="790" spans="2:4" x14ac:dyDescent="0.3">
      <c r="B790" s="366"/>
      <c r="C790" s="366"/>
      <c r="D790" s="366"/>
    </row>
    <row r="791" spans="2:4" x14ac:dyDescent="0.3">
      <c r="B791" s="366"/>
      <c r="C791" s="366"/>
      <c r="D791" s="366"/>
    </row>
    <row r="792" spans="2:4" x14ac:dyDescent="0.3">
      <c r="B792" s="366"/>
      <c r="C792" s="366"/>
      <c r="D792" s="366"/>
    </row>
    <row r="793" spans="2:4" x14ac:dyDescent="0.3">
      <c r="B793" s="366"/>
      <c r="C793" s="366"/>
      <c r="D793" s="366"/>
    </row>
    <row r="794" spans="2:4" x14ac:dyDescent="0.3">
      <c r="B794" s="366"/>
      <c r="C794" s="366"/>
      <c r="D794" s="366"/>
    </row>
    <row r="795" spans="2:4" x14ac:dyDescent="0.3">
      <c r="B795" s="366"/>
      <c r="C795" s="366"/>
      <c r="D795" s="366"/>
    </row>
    <row r="796" spans="2:4" x14ac:dyDescent="0.3">
      <c r="B796" s="366"/>
      <c r="C796" s="366"/>
      <c r="D796" s="366"/>
    </row>
    <row r="797" spans="2:4" x14ac:dyDescent="0.3">
      <c r="C797" s="366"/>
      <c r="D797" s="366"/>
    </row>
  </sheetData>
  <mergeCells count="38">
    <mergeCell ref="B2:X2"/>
    <mergeCell ref="C37:Q37"/>
    <mergeCell ref="B4:V4"/>
    <mergeCell ref="Y4:AD4"/>
    <mergeCell ref="D6:S9"/>
    <mergeCell ref="C127:D127"/>
    <mergeCell ref="G40:G41"/>
    <mergeCell ref="H40:J40"/>
    <mergeCell ref="K40:M40"/>
    <mergeCell ref="N40:Q40"/>
    <mergeCell ref="C118:N118"/>
    <mergeCell ref="C120:D122"/>
    <mergeCell ref="E120:H120"/>
    <mergeCell ref="I120:L120"/>
    <mergeCell ref="E121:E122"/>
    <mergeCell ref="F121:F122"/>
    <mergeCell ref="C39:C41"/>
    <mergeCell ref="D39:G39"/>
    <mergeCell ref="H39:M39"/>
    <mergeCell ref="N39:Q39"/>
    <mergeCell ref="D40:E40"/>
    <mergeCell ref="G121:H122"/>
    <mergeCell ref="I121:I122"/>
    <mergeCell ref="J121:J122"/>
    <mergeCell ref="K121:L122"/>
    <mergeCell ref="C125:D125"/>
    <mergeCell ref="C146:N147"/>
    <mergeCell ref="C128:D128"/>
    <mergeCell ref="C129:D129"/>
    <mergeCell ref="C131:D131"/>
    <mergeCell ref="C132:D132"/>
    <mergeCell ref="C133:D133"/>
    <mergeCell ref="C134:D134"/>
    <mergeCell ref="C135:D135"/>
    <mergeCell ref="C136:D136"/>
    <mergeCell ref="C137:D137"/>
    <mergeCell ref="C139:K140"/>
    <mergeCell ref="C141:K142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AJ1" activePane="topRight" state="frozen"/>
      <selection activeCell="AV5" sqref="AV5:AY5"/>
      <selection pane="topRight" activeCell="A17" sqref="A17:A18"/>
    </sheetView>
  </sheetViews>
  <sheetFormatPr defaultColWidth="8.88671875"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53" t="s">
        <v>250</v>
      </c>
      <c r="B4" s="553"/>
      <c r="C4" s="553"/>
      <c r="D4" s="553"/>
      <c r="E4" s="553"/>
      <c r="F4" s="553"/>
      <c r="G4" s="553"/>
      <c r="H4" s="553"/>
      <c r="I4" s="553"/>
      <c r="J4" s="553"/>
      <c r="K4" s="553"/>
      <c r="L4" s="553"/>
      <c r="M4" s="553"/>
      <c r="N4" s="553"/>
      <c r="O4" s="553"/>
      <c r="P4" s="553"/>
      <c r="Q4" s="553"/>
      <c r="R4" s="553"/>
      <c r="S4" s="553"/>
      <c r="T4" s="553"/>
      <c r="U4" s="553"/>
      <c r="V4" s="553"/>
      <c r="W4" s="553"/>
      <c r="X4" s="553"/>
      <c r="Y4" s="553"/>
      <c r="Z4" s="553"/>
      <c r="AA4" s="553"/>
      <c r="AB4" s="553"/>
      <c r="AC4" s="553"/>
      <c r="AD4" s="553"/>
      <c r="AE4" s="553"/>
      <c r="AF4" s="553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49"/>
      <c r="AW5" s="549"/>
      <c r="AX5" s="549"/>
      <c r="AY5" s="549"/>
    </row>
    <row r="6" spans="1:51" ht="23.25" customHeight="1" thickBot="1" x14ac:dyDescent="0.35">
      <c r="A6" s="554"/>
      <c r="B6" s="180"/>
      <c r="C6" s="181"/>
      <c r="D6" s="557" t="s">
        <v>39</v>
      </c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558"/>
      <c r="P6" s="558"/>
      <c r="Q6" s="558"/>
      <c r="R6" s="558"/>
      <c r="S6" s="558"/>
      <c r="T6" s="558"/>
      <c r="U6" s="558"/>
      <c r="V6" s="558"/>
      <c r="W6" s="558"/>
      <c r="X6" s="558"/>
      <c r="Y6" s="558"/>
      <c r="Z6" s="558"/>
      <c r="AA6" s="558"/>
      <c r="AB6" s="558"/>
      <c r="AC6" s="558"/>
      <c r="AD6" s="558"/>
      <c r="AE6" s="558"/>
      <c r="AF6" s="558"/>
      <c r="AG6" s="558"/>
      <c r="AH6" s="558"/>
      <c r="AI6" s="558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55"/>
      <c r="B7" s="182"/>
      <c r="C7" s="343"/>
      <c r="D7" s="550">
        <v>2019</v>
      </c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551"/>
      <c r="Q7" s="551"/>
      <c r="R7" s="551"/>
      <c r="S7" s="552"/>
      <c r="T7" s="550">
        <v>2020</v>
      </c>
      <c r="U7" s="551"/>
      <c r="V7" s="551"/>
      <c r="W7" s="551"/>
      <c r="X7" s="551"/>
      <c r="Y7" s="551"/>
      <c r="Z7" s="551"/>
      <c r="AA7" s="551"/>
      <c r="AB7" s="551"/>
      <c r="AC7" s="551"/>
      <c r="AD7" s="551"/>
      <c r="AE7" s="551"/>
      <c r="AF7" s="551"/>
      <c r="AG7" s="551"/>
      <c r="AH7" s="551"/>
      <c r="AI7" s="552"/>
      <c r="AJ7" s="550">
        <v>2021</v>
      </c>
      <c r="AK7" s="551"/>
      <c r="AL7" s="551"/>
      <c r="AM7" s="551"/>
      <c r="AN7" s="551"/>
      <c r="AO7" s="551"/>
      <c r="AP7" s="551"/>
      <c r="AQ7" s="551"/>
      <c r="AR7" s="551"/>
      <c r="AS7" s="551"/>
      <c r="AT7" s="551"/>
      <c r="AU7" s="551"/>
      <c r="AV7" s="551"/>
      <c r="AW7" s="551"/>
      <c r="AX7" s="551"/>
      <c r="AY7" s="552"/>
    </row>
    <row r="8" spans="1:51" ht="41.25" customHeight="1" x14ac:dyDescent="0.3">
      <c r="A8" s="556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1" t="s">
        <v>336</v>
      </c>
      <c r="B9" s="222" t="s">
        <v>337</v>
      </c>
      <c r="C9" s="474"/>
      <c r="D9" s="475">
        <v>111.3</v>
      </c>
      <c r="E9" s="476">
        <v>110.4</v>
      </c>
      <c r="F9" s="476">
        <v>107.8</v>
      </c>
      <c r="G9" s="476">
        <v>107.7</v>
      </c>
      <c r="H9" s="476">
        <v>108.3</v>
      </c>
      <c r="I9" s="476">
        <v>109.1</v>
      </c>
      <c r="J9" s="476">
        <v>107.6</v>
      </c>
      <c r="K9" s="476">
        <v>107.8</v>
      </c>
      <c r="L9" s="476">
        <v>107.3</v>
      </c>
      <c r="M9" s="476">
        <v>107.3</v>
      </c>
      <c r="N9" s="476">
        <v>108.5</v>
      </c>
      <c r="O9" s="476">
        <v>105.8</v>
      </c>
      <c r="P9" s="475">
        <v>109.83333333333333</v>
      </c>
      <c r="Q9" s="476">
        <v>108.36666666666667</v>
      </c>
      <c r="R9" s="476">
        <v>107.56666666666666</v>
      </c>
      <c r="S9" s="476">
        <v>107.2</v>
      </c>
      <c r="T9" s="477">
        <v>107.2</v>
      </c>
      <c r="U9" s="476">
        <v>106.2</v>
      </c>
      <c r="V9" s="476">
        <v>99.4</v>
      </c>
      <c r="W9" s="476">
        <v>69.900000000000006</v>
      </c>
      <c r="X9" s="476">
        <v>66.2</v>
      </c>
      <c r="Y9" s="476">
        <v>76.7</v>
      </c>
      <c r="Z9" s="476">
        <v>86.8</v>
      </c>
      <c r="AA9" s="476">
        <v>87.8</v>
      </c>
      <c r="AB9" s="476">
        <v>88.9</v>
      </c>
      <c r="AC9" s="476">
        <v>90.3</v>
      </c>
      <c r="AD9" s="476">
        <v>86.3</v>
      </c>
      <c r="AE9" s="478">
        <v>87.8</v>
      </c>
      <c r="AF9" s="475">
        <v>104.26666666666667</v>
      </c>
      <c r="AG9" s="476">
        <v>70.933333333333337</v>
      </c>
      <c r="AH9" s="476">
        <v>87.833333333333329</v>
      </c>
      <c r="AI9" s="479">
        <v>88.133333333333326</v>
      </c>
      <c r="AJ9" s="477">
        <v>87.4</v>
      </c>
      <c r="AK9" s="476">
        <v>85.5</v>
      </c>
      <c r="AL9" s="476">
        <v>93.1</v>
      </c>
      <c r="AM9" s="476">
        <v>104</v>
      </c>
      <c r="AN9" s="476">
        <v>111.4</v>
      </c>
      <c r="AO9" s="476">
        <v>110.6</v>
      </c>
      <c r="AP9" s="476" t="s">
        <v>178</v>
      </c>
      <c r="AQ9" s="476" t="s">
        <v>178</v>
      </c>
      <c r="AR9" s="476" t="s">
        <v>178</v>
      </c>
      <c r="AS9" s="476" t="s">
        <v>178</v>
      </c>
      <c r="AT9" s="476" t="s">
        <v>178</v>
      </c>
      <c r="AU9" s="478" t="s">
        <v>178</v>
      </c>
      <c r="AV9" s="475">
        <v>88.666666666666671</v>
      </c>
      <c r="AW9" s="476">
        <v>108.66666666666667</v>
      </c>
      <c r="AX9" s="476" t="s">
        <v>178</v>
      </c>
      <c r="AY9" s="479" t="s">
        <v>178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>
        <v>0.44198174706649268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-0.14961636828644495</v>
      </c>
      <c r="AW10" s="226">
        <v>0.53195488721804507</v>
      </c>
      <c r="AX10" s="226" t="s">
        <v>178</v>
      </c>
      <c r="AY10" s="229" t="s">
        <v>178</v>
      </c>
    </row>
    <row r="11" spans="1:51" x14ac:dyDescent="0.3">
      <c r="A11" s="223" t="s">
        <v>338</v>
      </c>
      <c r="B11" s="224" t="s">
        <v>337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>
        <v>109.5</v>
      </c>
      <c r="AP11" s="231" t="s">
        <v>178</v>
      </c>
      <c r="AQ11" s="231" t="s">
        <v>178</v>
      </c>
      <c r="AR11" s="231" t="s">
        <v>178</v>
      </c>
      <c r="AS11" s="231" t="s">
        <v>178</v>
      </c>
      <c r="AT11" s="231" t="s">
        <v>178</v>
      </c>
      <c r="AU11" s="233" t="s">
        <v>178</v>
      </c>
      <c r="AV11" s="230">
        <v>99.733333333333334</v>
      </c>
      <c r="AW11" s="231">
        <v>110.43333333333334</v>
      </c>
      <c r="AX11" s="231" t="s">
        <v>178</v>
      </c>
      <c r="AY11" s="234" t="s">
        <v>178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>
        <v>0.15628299894403375</v>
      </c>
      <c r="AP12" s="238" t="s">
        <v>178</v>
      </c>
      <c r="AQ12" s="238" t="s">
        <v>178</v>
      </c>
      <c r="AR12" s="238" t="s">
        <v>178</v>
      </c>
      <c r="AS12" s="238" t="s">
        <v>178</v>
      </c>
      <c r="AT12" s="238" t="s">
        <v>178</v>
      </c>
      <c r="AU12" s="240" t="s">
        <v>178</v>
      </c>
      <c r="AV12" s="237">
        <v>-0.10015037593984957</v>
      </c>
      <c r="AW12" s="238">
        <v>0.26595338173481087</v>
      </c>
      <c r="AX12" s="238" t="s">
        <v>178</v>
      </c>
      <c r="AY12" s="241" t="s">
        <v>178</v>
      </c>
    </row>
    <row r="13" spans="1:51" x14ac:dyDescent="0.3">
      <c r="A13" s="221" t="s">
        <v>339</v>
      </c>
      <c r="B13" s="222" t="s">
        <v>46</v>
      </c>
      <c r="C13" s="480" t="s">
        <v>340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481"/>
      <c r="AG13" s="482"/>
      <c r="AH13" s="482"/>
      <c r="AI13" s="483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>
        <v>-0.22598180766266665</v>
      </c>
      <c r="AO13" s="243">
        <v>-0.16555680640566667</v>
      </c>
      <c r="AP13" s="243" t="s">
        <v>178</v>
      </c>
      <c r="AQ13" s="243" t="s">
        <v>178</v>
      </c>
      <c r="AR13" s="243" t="s">
        <v>178</v>
      </c>
      <c r="AS13" s="243" t="s">
        <v>178</v>
      </c>
      <c r="AT13" s="243" t="s">
        <v>178</v>
      </c>
      <c r="AU13" s="245" t="s">
        <v>178</v>
      </c>
      <c r="AV13" s="481"/>
      <c r="AW13" s="482"/>
      <c r="AX13" s="482"/>
      <c r="AY13" s="483"/>
    </row>
    <row r="14" spans="1:51" x14ac:dyDescent="0.3">
      <c r="A14" s="484"/>
      <c r="B14" s="236"/>
      <c r="C14" s="236" t="s">
        <v>341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485"/>
      <c r="AG14" s="486"/>
      <c r="AH14" s="486"/>
      <c r="AI14" s="487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>
        <v>-0.11985995100300001</v>
      </c>
      <c r="AO14" s="238">
        <v>-0.115530482785</v>
      </c>
      <c r="AP14" s="238" t="s">
        <v>178</v>
      </c>
      <c r="AQ14" s="238" t="s">
        <v>178</v>
      </c>
      <c r="AR14" s="238" t="s">
        <v>178</v>
      </c>
      <c r="AS14" s="238" t="s">
        <v>178</v>
      </c>
      <c r="AT14" s="238" t="s">
        <v>178</v>
      </c>
      <c r="AU14" s="240" t="s">
        <v>178</v>
      </c>
      <c r="AV14" s="485"/>
      <c r="AW14" s="486"/>
      <c r="AX14" s="486"/>
      <c r="AY14" s="487"/>
    </row>
    <row r="15" spans="1:51" x14ac:dyDescent="0.3">
      <c r="A15" s="223" t="s">
        <v>179</v>
      </c>
      <c r="B15" s="224" t="s">
        <v>46</v>
      </c>
      <c r="C15" s="224" t="s">
        <v>180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118.93</v>
      </c>
      <c r="AM15" s="231">
        <v>112.8</v>
      </c>
      <c r="AN15" s="231">
        <v>114.74</v>
      </c>
      <c r="AO15" s="231" t="s">
        <v>178</v>
      </c>
      <c r="AP15" s="231" t="s">
        <v>178</v>
      </c>
      <c r="AQ15" s="231" t="s">
        <v>178</v>
      </c>
      <c r="AR15" s="231" t="s">
        <v>178</v>
      </c>
      <c r="AS15" s="231" t="s">
        <v>178</v>
      </c>
      <c r="AT15" s="231" t="s">
        <v>178</v>
      </c>
      <c r="AU15" s="233" t="s">
        <v>178</v>
      </c>
      <c r="AV15" s="230">
        <v>107.32666666666667</v>
      </c>
      <c r="AW15" s="231" t="s">
        <v>178</v>
      </c>
      <c r="AX15" s="231" t="s">
        <v>178</v>
      </c>
      <c r="AY15" s="234" t="s">
        <v>178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0.16461026243634946</v>
      </c>
      <c r="AM16" s="226">
        <v>0.53699414089112962</v>
      </c>
      <c r="AN16" s="226">
        <v>0.37314504547630434</v>
      </c>
      <c r="AO16" s="226" t="s">
        <v>178</v>
      </c>
      <c r="AP16" s="226" t="s">
        <v>178</v>
      </c>
      <c r="AQ16" s="226" t="s">
        <v>178</v>
      </c>
      <c r="AR16" s="226" t="s">
        <v>178</v>
      </c>
      <c r="AS16" s="226" t="s">
        <v>178</v>
      </c>
      <c r="AT16" s="226" t="s">
        <v>178</v>
      </c>
      <c r="AU16" s="228" t="s">
        <v>178</v>
      </c>
      <c r="AV16" s="225">
        <v>1.0545477371163185E-2</v>
      </c>
      <c r="AW16" s="226" t="s">
        <v>178</v>
      </c>
      <c r="AX16" s="226" t="s">
        <v>178</v>
      </c>
      <c r="AY16" s="229" t="s">
        <v>178</v>
      </c>
    </row>
    <row r="17" spans="1:51" x14ac:dyDescent="0.3">
      <c r="A17" s="223" t="s">
        <v>181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180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103.74</v>
      </c>
      <c r="AM18" s="231">
        <v>103.86</v>
      </c>
      <c r="AN18" s="231">
        <v>104.36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103.55333333333334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-2.1136063408190325E-2</v>
      </c>
      <c r="AM19" s="226">
        <v>1.4463407578826093E-3</v>
      </c>
      <c r="AN19" s="226">
        <v>6.5586419753086034E-3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-2.4400967245548372E-2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182</v>
      </c>
      <c r="B20" s="224"/>
      <c r="C20" s="224" t="s">
        <v>180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100.25</v>
      </c>
      <c r="AN20" s="231">
        <v>100.75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100.23666666666668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-1.0365251727541817E-2</v>
      </c>
      <c r="AN21" s="226">
        <v>-4.4466403162056163E-3</v>
      </c>
      <c r="AO21" s="226" t="s">
        <v>178</v>
      </c>
      <c r="AP21" s="226" t="s">
        <v>178</v>
      </c>
      <c r="AQ21" s="226" t="s">
        <v>178</v>
      </c>
      <c r="AR21" s="226" t="s">
        <v>178</v>
      </c>
      <c r="AS21" s="226" t="s">
        <v>178</v>
      </c>
      <c r="AT21" s="226" t="s">
        <v>178</v>
      </c>
      <c r="AU21" s="228" t="s">
        <v>178</v>
      </c>
      <c r="AV21" s="225">
        <v>-3.587688361654353E-2</v>
      </c>
      <c r="AW21" s="226" t="s">
        <v>178</v>
      </c>
      <c r="AX21" s="226" t="s">
        <v>178</v>
      </c>
      <c r="AY21" s="229" t="s">
        <v>178</v>
      </c>
    </row>
    <row r="22" spans="1:51" x14ac:dyDescent="0.3">
      <c r="A22" s="246" t="s">
        <v>183</v>
      </c>
      <c r="B22" s="224"/>
      <c r="C22" s="224" t="s">
        <v>180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108.02</v>
      </c>
      <c r="AN22" s="231">
        <v>108.44</v>
      </c>
      <c r="AO22" s="231" t="s">
        <v>178</v>
      </c>
      <c r="AP22" s="231" t="s">
        <v>178</v>
      </c>
      <c r="AQ22" s="231" t="s">
        <v>178</v>
      </c>
      <c r="AR22" s="231" t="s">
        <v>178</v>
      </c>
      <c r="AS22" s="231" t="s">
        <v>178</v>
      </c>
      <c r="AT22" s="231" t="s">
        <v>178</v>
      </c>
      <c r="AU22" s="233" t="s">
        <v>178</v>
      </c>
      <c r="AV22" s="230">
        <v>106.95</v>
      </c>
      <c r="AW22" s="231" t="s">
        <v>178</v>
      </c>
      <c r="AX22" s="231" t="s">
        <v>178</v>
      </c>
      <c r="AY22" s="234" t="s">
        <v>178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1.3415892672858547E-2</v>
      </c>
      <c r="AN23" s="226">
        <v>1.6307403936269792E-2</v>
      </c>
      <c r="AO23" s="226" t="s">
        <v>178</v>
      </c>
      <c r="AP23" s="226" t="s">
        <v>178</v>
      </c>
      <c r="AQ23" s="226" t="s">
        <v>178</v>
      </c>
      <c r="AR23" s="226" t="s">
        <v>178</v>
      </c>
      <c r="AS23" s="226" t="s">
        <v>178</v>
      </c>
      <c r="AT23" s="226" t="s">
        <v>178</v>
      </c>
      <c r="AU23" s="228" t="s">
        <v>178</v>
      </c>
      <c r="AV23" s="225">
        <v>-1.7334844262043944E-2</v>
      </c>
      <c r="AW23" s="226" t="s">
        <v>178</v>
      </c>
      <c r="AX23" s="226" t="s">
        <v>178</v>
      </c>
      <c r="AY23" s="229" t="s">
        <v>178</v>
      </c>
    </row>
    <row r="24" spans="1:51" x14ac:dyDescent="0.3">
      <c r="A24" s="246" t="s">
        <v>184</v>
      </c>
      <c r="B24" s="224"/>
      <c r="C24" s="224" t="s">
        <v>180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</v>
      </c>
      <c r="AM24" s="231">
        <v>107.49</v>
      </c>
      <c r="AN24" s="231">
        <v>108.02</v>
      </c>
      <c r="AO24" s="231" t="s">
        <v>178</v>
      </c>
      <c r="AP24" s="231" t="s">
        <v>178</v>
      </c>
      <c r="AQ24" s="231" t="s">
        <v>178</v>
      </c>
      <c r="AR24" s="231" t="s">
        <v>178</v>
      </c>
      <c r="AS24" s="231" t="s">
        <v>178</v>
      </c>
      <c r="AT24" s="231" t="s">
        <v>178</v>
      </c>
      <c r="AU24" s="233" t="s">
        <v>178</v>
      </c>
      <c r="AV24" s="230">
        <v>107.64333333333332</v>
      </c>
      <c r="AW24" s="231" t="s">
        <v>178</v>
      </c>
      <c r="AX24" s="231" t="s">
        <v>178</v>
      </c>
      <c r="AY24" s="234" t="s">
        <v>178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-7.5631802250507004E-3</v>
      </c>
      <c r="AM25" s="226">
        <v>1.3196342727872547E-2</v>
      </c>
      <c r="AN25" s="226">
        <v>1.9056603773584868E-2</v>
      </c>
      <c r="AO25" s="226" t="s">
        <v>178</v>
      </c>
      <c r="AP25" s="226" t="s">
        <v>178</v>
      </c>
      <c r="AQ25" s="226" t="s">
        <v>178</v>
      </c>
      <c r="AR25" s="226" t="s">
        <v>178</v>
      </c>
      <c r="AS25" s="226" t="s">
        <v>178</v>
      </c>
      <c r="AT25" s="226" t="s">
        <v>178</v>
      </c>
      <c r="AU25" s="228" t="s">
        <v>178</v>
      </c>
      <c r="AV25" s="225">
        <v>-9.0828193562246043E-3</v>
      </c>
      <c r="AW25" s="226" t="s">
        <v>178</v>
      </c>
      <c r="AX25" s="226" t="s">
        <v>178</v>
      </c>
      <c r="AY25" s="229" t="s">
        <v>178</v>
      </c>
    </row>
    <row r="26" spans="1:51" x14ac:dyDescent="0.3">
      <c r="A26" s="246" t="s">
        <v>185</v>
      </c>
      <c r="B26" s="224"/>
      <c r="C26" s="224" t="s">
        <v>180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>
        <v>99.92</v>
      </c>
      <c r="AO26" s="231" t="s">
        <v>178</v>
      </c>
      <c r="AP26" s="231" t="s">
        <v>178</v>
      </c>
      <c r="AQ26" s="231" t="s">
        <v>178</v>
      </c>
      <c r="AR26" s="231" t="s">
        <v>178</v>
      </c>
      <c r="AS26" s="231" t="s">
        <v>178</v>
      </c>
      <c r="AT26" s="231" t="s">
        <v>178</v>
      </c>
      <c r="AU26" s="233" t="s">
        <v>178</v>
      </c>
      <c r="AV26" s="230">
        <v>99.216666666666683</v>
      </c>
      <c r="AW26" s="231" t="s">
        <v>178</v>
      </c>
      <c r="AX26" s="231" t="s">
        <v>178</v>
      </c>
      <c r="AY26" s="234" t="s">
        <v>178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>
        <v>6.5477989322050689E-3</v>
      </c>
      <c r="AO27" s="238" t="s">
        <v>178</v>
      </c>
      <c r="AP27" s="238" t="s">
        <v>178</v>
      </c>
      <c r="AQ27" s="238" t="s">
        <v>178</v>
      </c>
      <c r="AR27" s="238" t="s">
        <v>178</v>
      </c>
      <c r="AS27" s="238" t="s">
        <v>178</v>
      </c>
      <c r="AT27" s="238" t="s">
        <v>178</v>
      </c>
      <c r="AU27" s="240" t="s">
        <v>178</v>
      </c>
      <c r="AV27" s="237">
        <v>-1.107456876300274E-3</v>
      </c>
      <c r="AW27" s="238" t="s">
        <v>178</v>
      </c>
      <c r="AX27" s="238" t="s">
        <v>178</v>
      </c>
      <c r="AY27" s="241" t="s">
        <v>178</v>
      </c>
    </row>
    <row r="28" spans="1:51" x14ac:dyDescent="0.3">
      <c r="A28" s="221" t="s">
        <v>196</v>
      </c>
      <c r="B28" s="222" t="s">
        <v>46</v>
      </c>
      <c r="C28" s="222" t="s">
        <v>180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83.28</v>
      </c>
      <c r="AL28" s="249">
        <v>101.96</v>
      </c>
      <c r="AM28" s="249">
        <v>102.59</v>
      </c>
      <c r="AN28" s="249">
        <v>108.58</v>
      </c>
      <c r="AO28" s="249" t="s">
        <v>178</v>
      </c>
      <c r="AP28" s="249" t="s">
        <v>178</v>
      </c>
      <c r="AQ28" s="249" t="s">
        <v>178</v>
      </c>
      <c r="AR28" s="249" t="s">
        <v>178</v>
      </c>
      <c r="AS28" s="249" t="s">
        <v>178</v>
      </c>
      <c r="AT28" s="249" t="s">
        <v>178</v>
      </c>
      <c r="AU28" s="251" t="s">
        <v>178</v>
      </c>
      <c r="AV28" s="248">
        <v>90.696666666666658</v>
      </c>
      <c r="AW28" s="249" t="s">
        <v>178</v>
      </c>
      <c r="AX28" s="249" t="s">
        <v>178</v>
      </c>
      <c r="AY28" s="252" t="s">
        <v>178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-0.19302325581395352</v>
      </c>
      <c r="AL29" s="238">
        <v>3.8183484370227061E-2</v>
      </c>
      <c r="AM29" s="238">
        <v>0.47145725760183582</v>
      </c>
      <c r="AN29" s="238">
        <v>0.36252980298657289</v>
      </c>
      <c r="AO29" s="238" t="s">
        <v>178</v>
      </c>
      <c r="AP29" s="238" t="s">
        <v>178</v>
      </c>
      <c r="AQ29" s="238" t="s">
        <v>178</v>
      </c>
      <c r="AR29" s="238" t="s">
        <v>178</v>
      </c>
      <c r="AS29" s="238" t="s">
        <v>178</v>
      </c>
      <c r="AT29" s="238" t="s">
        <v>178</v>
      </c>
      <c r="AU29" s="240" t="s">
        <v>178</v>
      </c>
      <c r="AV29" s="237">
        <v>-0.11819419237749559</v>
      </c>
      <c r="AW29" s="238" t="s">
        <v>178</v>
      </c>
      <c r="AX29" s="238" t="s">
        <v>178</v>
      </c>
      <c r="AY29" s="241" t="s">
        <v>178</v>
      </c>
    </row>
    <row r="30" spans="1:51" x14ac:dyDescent="0.3">
      <c r="A30" s="223" t="s">
        <v>186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180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108.81</v>
      </c>
      <c r="AM31" s="231">
        <v>109.27</v>
      </c>
      <c r="AN31" s="231">
        <v>118.88</v>
      </c>
      <c r="AO31" s="231" t="s">
        <v>178</v>
      </c>
      <c r="AP31" s="231" t="s">
        <v>178</v>
      </c>
      <c r="AQ31" s="231" t="s">
        <v>178</v>
      </c>
      <c r="AR31" s="231" t="s">
        <v>178</v>
      </c>
      <c r="AS31" s="231" t="s">
        <v>178</v>
      </c>
      <c r="AT31" s="231" t="s">
        <v>178</v>
      </c>
      <c r="AU31" s="233" t="s">
        <v>178</v>
      </c>
      <c r="AV31" s="230">
        <v>99.89</v>
      </c>
      <c r="AW31" s="231" t="s">
        <v>178</v>
      </c>
      <c r="AX31" s="231" t="s">
        <v>178</v>
      </c>
      <c r="AY31" s="234" t="s">
        <v>178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3.127665624111458E-2</v>
      </c>
      <c r="AM32" s="226">
        <v>0.27696622648124358</v>
      </c>
      <c r="AN32" s="226">
        <v>0.19237713139418247</v>
      </c>
      <c r="AO32" s="226" t="s">
        <v>178</v>
      </c>
      <c r="AP32" s="226" t="s">
        <v>178</v>
      </c>
      <c r="AQ32" s="226" t="s">
        <v>178</v>
      </c>
      <c r="AR32" s="226" t="s">
        <v>178</v>
      </c>
      <c r="AS32" s="226" t="s">
        <v>178</v>
      </c>
      <c r="AT32" s="226" t="s">
        <v>178</v>
      </c>
      <c r="AU32" s="228" t="s">
        <v>178</v>
      </c>
      <c r="AV32" s="225">
        <v>-7.2659755531486819E-2</v>
      </c>
      <c r="AW32" s="226" t="s">
        <v>178</v>
      </c>
      <c r="AX32" s="226" t="s">
        <v>178</v>
      </c>
      <c r="AY32" s="229" t="s">
        <v>178</v>
      </c>
    </row>
    <row r="33" spans="1:51" x14ac:dyDescent="0.3">
      <c r="A33" s="246" t="s">
        <v>187</v>
      </c>
      <c r="B33" s="224"/>
      <c r="C33" s="224" t="s">
        <v>180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122.89</v>
      </c>
      <c r="AM33" s="231">
        <v>117.81</v>
      </c>
      <c r="AN33" s="231">
        <v>120.59</v>
      </c>
      <c r="AO33" s="231" t="s">
        <v>178</v>
      </c>
      <c r="AP33" s="231" t="s">
        <v>178</v>
      </c>
      <c r="AQ33" s="231" t="s">
        <v>178</v>
      </c>
      <c r="AR33" s="231" t="s">
        <v>178</v>
      </c>
      <c r="AS33" s="231" t="s">
        <v>178</v>
      </c>
      <c r="AT33" s="231" t="s">
        <v>178</v>
      </c>
      <c r="AU33" s="233" t="s">
        <v>178</v>
      </c>
      <c r="AV33" s="230">
        <v>113.23333333333333</v>
      </c>
      <c r="AW33" s="231" t="s">
        <v>178</v>
      </c>
      <c r="AX33" s="231" t="s">
        <v>178</v>
      </c>
      <c r="AY33" s="234" t="s">
        <v>178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9.8611225244474091E-3</v>
      </c>
      <c r="AM34" s="226">
        <v>0.10308988764044955</v>
      </c>
      <c r="AN34" s="226">
        <v>2.8749360177444176E-2</v>
      </c>
      <c r="AO34" s="226" t="s">
        <v>178</v>
      </c>
      <c r="AP34" s="226" t="s">
        <v>178</v>
      </c>
      <c r="AQ34" s="226" t="s">
        <v>178</v>
      </c>
      <c r="AR34" s="226" t="s">
        <v>178</v>
      </c>
      <c r="AS34" s="226" t="s">
        <v>178</v>
      </c>
      <c r="AT34" s="226" t="s">
        <v>178</v>
      </c>
      <c r="AU34" s="228" t="s">
        <v>178</v>
      </c>
      <c r="AV34" s="225">
        <v>3.9602789927886718E-3</v>
      </c>
      <c r="AW34" s="226" t="s">
        <v>178</v>
      </c>
      <c r="AX34" s="226" t="s">
        <v>178</v>
      </c>
      <c r="AY34" s="229" t="s">
        <v>178</v>
      </c>
    </row>
    <row r="35" spans="1:51" x14ac:dyDescent="0.3">
      <c r="A35" s="246" t="s">
        <v>188</v>
      </c>
      <c r="B35" s="224"/>
      <c r="C35" s="224" t="s">
        <v>180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97.37</v>
      </c>
      <c r="AM35" s="231">
        <v>102.34</v>
      </c>
      <c r="AN35" s="231">
        <v>117.49</v>
      </c>
      <c r="AO35" s="231" t="s">
        <v>178</v>
      </c>
      <c r="AP35" s="231" t="s">
        <v>178</v>
      </c>
      <c r="AQ35" s="231" t="s">
        <v>178</v>
      </c>
      <c r="AR35" s="231" t="s">
        <v>178</v>
      </c>
      <c r="AS35" s="231" t="s">
        <v>178</v>
      </c>
      <c r="AT35" s="231" t="s">
        <v>178</v>
      </c>
      <c r="AU35" s="233" t="s">
        <v>178</v>
      </c>
      <c r="AV35" s="230">
        <v>89.053333333333327</v>
      </c>
      <c r="AW35" s="231" t="s">
        <v>178</v>
      </c>
      <c r="AX35" s="231" t="s">
        <v>178</v>
      </c>
      <c r="AY35" s="234" t="s">
        <v>178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5.4130128829706622E-2</v>
      </c>
      <c r="AM36" s="226">
        <v>0.49795081967213151</v>
      </c>
      <c r="AN36" s="226">
        <v>0.3746343746343746</v>
      </c>
      <c r="AO36" s="226" t="s">
        <v>178</v>
      </c>
      <c r="AP36" s="226" t="s">
        <v>178</v>
      </c>
      <c r="AQ36" s="226" t="s">
        <v>178</v>
      </c>
      <c r="AR36" s="226" t="s">
        <v>178</v>
      </c>
      <c r="AS36" s="226" t="s">
        <v>178</v>
      </c>
      <c r="AT36" s="226" t="s">
        <v>178</v>
      </c>
      <c r="AU36" s="228" t="s">
        <v>178</v>
      </c>
      <c r="AV36" s="225">
        <v>-0.14041184041184054</v>
      </c>
      <c r="AW36" s="226" t="s">
        <v>178</v>
      </c>
      <c r="AX36" s="226" t="s">
        <v>178</v>
      </c>
      <c r="AY36" s="229" t="s">
        <v>178</v>
      </c>
    </row>
    <row r="37" spans="1:51" x14ac:dyDescent="0.3">
      <c r="A37" s="221" t="s">
        <v>197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198</v>
      </c>
      <c r="B38" s="224"/>
      <c r="C38" s="224" t="s">
        <v>199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2184.5880000000002</v>
      </c>
      <c r="U38" s="255">
        <v>2517.7809999999995</v>
      </c>
      <c r="V38" s="255">
        <v>1325.1109999999999</v>
      </c>
      <c r="W38" s="255">
        <v>36.539000000000669</v>
      </c>
      <c r="X38" s="255">
        <v>49.246999999999389</v>
      </c>
      <c r="Y38" s="255">
        <v>145.98100000000068</v>
      </c>
      <c r="Z38" s="255">
        <v>855.52099999999973</v>
      </c>
      <c r="AA38" s="255">
        <v>1690.2139999999999</v>
      </c>
      <c r="AB38" s="255">
        <v>1510.6800000000003</v>
      </c>
      <c r="AC38" s="255">
        <v>1120.2950000000001</v>
      </c>
      <c r="AD38" s="255">
        <v>392.65899999999965</v>
      </c>
      <c r="AE38" s="257">
        <v>371.07400000000052</v>
      </c>
      <c r="AF38" s="254">
        <v>6027.48</v>
      </c>
      <c r="AG38" s="255">
        <v>231.76700000000073</v>
      </c>
      <c r="AH38" s="255">
        <v>4056.415</v>
      </c>
      <c r="AI38" s="258">
        <v>1884.0280000000002</v>
      </c>
      <c r="AJ38" s="256">
        <v>278.36</v>
      </c>
      <c r="AK38" s="255">
        <v>139.93799999999999</v>
      </c>
      <c r="AL38" s="255">
        <v>176.82899999999995</v>
      </c>
      <c r="AM38" s="255">
        <v>273.42000000000007</v>
      </c>
      <c r="AN38" s="255">
        <v>800.10400000000004</v>
      </c>
      <c r="AO38" s="255" t="s">
        <v>178</v>
      </c>
      <c r="AP38" s="255" t="s">
        <v>178</v>
      </c>
      <c r="AQ38" s="255" t="s">
        <v>178</v>
      </c>
      <c r="AR38" s="255" t="s">
        <v>178</v>
      </c>
      <c r="AS38" s="255" t="s">
        <v>178</v>
      </c>
      <c r="AT38" s="255" t="s">
        <v>178</v>
      </c>
      <c r="AU38" s="257" t="s">
        <v>178</v>
      </c>
      <c r="AV38" s="254">
        <v>595.12699999999995</v>
      </c>
      <c r="AW38" s="255" t="s">
        <v>178</v>
      </c>
      <c r="AX38" s="255" t="s">
        <v>178</v>
      </c>
      <c r="AY38" s="258" t="s">
        <v>178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5.6179525398293462E-2</v>
      </c>
      <c r="U39" s="226">
        <v>8.1744088128136105E-2</v>
      </c>
      <c r="V39" s="226">
        <v>-0.59232045296941216</v>
      </c>
      <c r="W39" s="226">
        <v>-0.9914994485191907</v>
      </c>
      <c r="X39" s="226">
        <v>-0.99002072977732225</v>
      </c>
      <c r="Y39" s="226">
        <v>-0.97089058680450091</v>
      </c>
      <c r="Z39" s="226">
        <v>-0.85046471036310933</v>
      </c>
      <c r="AA39" s="226">
        <v>-0.72720496998666218</v>
      </c>
      <c r="AB39" s="226">
        <v>-0.72045637992233313</v>
      </c>
      <c r="AC39" s="226">
        <v>-0.76839531950962336</v>
      </c>
      <c r="AD39" s="226">
        <v>-0.85775116134919738</v>
      </c>
      <c r="AE39" s="228">
        <v>-0.83423954800644684</v>
      </c>
      <c r="AF39" s="225">
        <v>-0.21171089579365451</v>
      </c>
      <c r="AG39" s="226">
        <v>-0.98373366748398261</v>
      </c>
      <c r="AH39" s="226">
        <v>-0.76581218026183406</v>
      </c>
      <c r="AI39" s="229">
        <v>-0.80845749268280875</v>
      </c>
      <c r="AJ39" s="227">
        <v>-0.87258009290538996</v>
      </c>
      <c r="AK39" s="226">
        <v>-0.94442010643499175</v>
      </c>
      <c r="AL39" s="226">
        <v>-0.86655533008178187</v>
      </c>
      <c r="AM39" s="226">
        <v>6.4829634089601544</v>
      </c>
      <c r="AN39" s="226">
        <v>15.246756147582795</v>
      </c>
      <c r="AO39" s="226" t="s">
        <v>178</v>
      </c>
      <c r="AP39" s="226" t="s">
        <v>178</v>
      </c>
      <c r="AQ39" s="226" t="s">
        <v>178</v>
      </c>
      <c r="AR39" s="226" t="s">
        <v>178</v>
      </c>
      <c r="AS39" s="226" t="s">
        <v>178</v>
      </c>
      <c r="AT39" s="226" t="s">
        <v>178</v>
      </c>
      <c r="AU39" s="228" t="s">
        <v>178</v>
      </c>
      <c r="AV39" s="225">
        <v>-0.90126437582538632</v>
      </c>
      <c r="AW39" s="226" t="s">
        <v>178</v>
      </c>
      <c r="AX39" s="226" t="s">
        <v>178</v>
      </c>
      <c r="AY39" s="229" t="s">
        <v>178</v>
      </c>
    </row>
    <row r="40" spans="1:51" x14ac:dyDescent="0.3">
      <c r="A40" s="246" t="s">
        <v>200</v>
      </c>
      <c r="B40" s="224"/>
      <c r="C40" s="224" t="s">
        <v>199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1073.6379999999999</v>
      </c>
      <c r="U40" s="255">
        <v>1299.2620000000002</v>
      </c>
      <c r="V40" s="255">
        <v>550.39499999999998</v>
      </c>
      <c r="W40" s="255">
        <v>96.672999999999774</v>
      </c>
      <c r="X40" s="255">
        <v>212.346</v>
      </c>
      <c r="Y40" s="255">
        <v>885.08100000000059</v>
      </c>
      <c r="Z40" s="255">
        <v>1775.7399999999998</v>
      </c>
      <c r="AA40" s="255">
        <v>3392.1350000000002</v>
      </c>
      <c r="AB40" s="255">
        <v>2023.67</v>
      </c>
      <c r="AC40" s="255">
        <v>1179.9619999999995</v>
      </c>
      <c r="AD40" s="255">
        <v>527.39899999999943</v>
      </c>
      <c r="AE40" s="257">
        <v>582.3080000000009</v>
      </c>
      <c r="AF40" s="254">
        <v>2923.2950000000001</v>
      </c>
      <c r="AG40" s="255">
        <v>1194.1000000000004</v>
      </c>
      <c r="AH40" s="255">
        <v>7191.5450000000001</v>
      </c>
      <c r="AI40" s="258">
        <v>2289.6689999999999</v>
      </c>
      <c r="AJ40" s="256">
        <v>419.49599999999998</v>
      </c>
      <c r="AK40" s="255">
        <v>328.43399999999997</v>
      </c>
      <c r="AL40" s="255">
        <v>448.67899999999997</v>
      </c>
      <c r="AM40" s="255">
        <v>658.83300000000008</v>
      </c>
      <c r="AN40" s="255">
        <v>1260.5160000000001</v>
      </c>
      <c r="AO40" s="255" t="s">
        <v>178</v>
      </c>
      <c r="AP40" s="255" t="s">
        <v>178</v>
      </c>
      <c r="AQ40" s="255" t="s">
        <v>178</v>
      </c>
      <c r="AR40" s="255" t="s">
        <v>178</v>
      </c>
      <c r="AS40" s="255" t="s">
        <v>178</v>
      </c>
      <c r="AT40" s="255" t="s">
        <v>178</v>
      </c>
      <c r="AU40" s="257" t="s">
        <v>178</v>
      </c>
      <c r="AV40" s="254">
        <v>1196.6089999999999</v>
      </c>
      <c r="AW40" s="255" t="s">
        <v>178</v>
      </c>
      <c r="AX40" s="255" t="s">
        <v>178</v>
      </c>
      <c r="AY40" s="258" t="s">
        <v>178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0.11154501981060065</v>
      </c>
      <c r="U41" s="226">
        <v>0.25203523108352965</v>
      </c>
      <c r="V41" s="226">
        <v>-0.59426795071018501</v>
      </c>
      <c r="W41" s="226">
        <v>-0.94255478577409013</v>
      </c>
      <c r="X41" s="226">
        <v>-0.86915725456125115</v>
      </c>
      <c r="Y41" s="226">
        <v>-0.5907418085337085</v>
      </c>
      <c r="Z41" s="226">
        <v>-0.2925428839154246</v>
      </c>
      <c r="AA41" s="226">
        <v>-1.3201396939358574E-2</v>
      </c>
      <c r="AB41" s="226">
        <v>-8.8633989047412876E-2</v>
      </c>
      <c r="AC41" s="226">
        <v>-0.22451785473700098</v>
      </c>
      <c r="AD41" s="226">
        <v>-0.59789676891066834</v>
      </c>
      <c r="AE41" s="228">
        <v>-0.54411879836282684</v>
      </c>
      <c r="AF41" s="225">
        <v>-0.13001444869522774</v>
      </c>
      <c r="AG41" s="226">
        <v>-0.78163750838906221</v>
      </c>
      <c r="AH41" s="226">
        <v>-0.11954931099027953</v>
      </c>
      <c r="AI41" s="229">
        <v>-0.44297203996584394</v>
      </c>
      <c r="AJ41" s="227">
        <v>-0.60927612472732895</v>
      </c>
      <c r="AK41" s="226">
        <v>-0.74721495741428601</v>
      </c>
      <c r="AL41" s="226">
        <v>-0.1848054578984184</v>
      </c>
      <c r="AM41" s="226">
        <v>5.8150672886948946</v>
      </c>
      <c r="AN41" s="226">
        <v>4.9361419569947165</v>
      </c>
      <c r="AO41" s="226" t="s">
        <v>178</v>
      </c>
      <c r="AP41" s="226" t="s">
        <v>178</v>
      </c>
      <c r="AQ41" s="226" t="s">
        <v>178</v>
      </c>
      <c r="AR41" s="226" t="s">
        <v>178</v>
      </c>
      <c r="AS41" s="226" t="s">
        <v>178</v>
      </c>
      <c r="AT41" s="226" t="s">
        <v>178</v>
      </c>
      <c r="AU41" s="228" t="s">
        <v>178</v>
      </c>
      <c r="AV41" s="225">
        <v>-0.5906643017553822</v>
      </c>
      <c r="AW41" s="226" t="s">
        <v>178</v>
      </c>
      <c r="AX41" s="226" t="s">
        <v>178</v>
      </c>
      <c r="AY41" s="229" t="s">
        <v>178</v>
      </c>
    </row>
    <row r="42" spans="1:51" x14ac:dyDescent="0.3">
      <c r="A42" s="246" t="s">
        <v>201</v>
      </c>
      <c r="B42" s="224"/>
      <c r="C42" s="224" t="s">
        <v>202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174712.58499999996</v>
      </c>
      <c r="U42" s="255">
        <v>194421.424</v>
      </c>
      <c r="V42" s="255">
        <v>98452.387999999977</v>
      </c>
      <c r="W42" s="255">
        <v>4467.5719999999856</v>
      </c>
      <c r="X42" s="255">
        <v>9648.4180000000051</v>
      </c>
      <c r="Y42" s="255">
        <v>53032.34500000003</v>
      </c>
      <c r="Z42" s="255">
        <v>158799.245</v>
      </c>
      <c r="AA42" s="255">
        <v>325164.06600000011</v>
      </c>
      <c r="AB42" s="255">
        <v>203622.625</v>
      </c>
      <c r="AC42" s="255">
        <v>123585.15500000003</v>
      </c>
      <c r="AD42" s="255">
        <v>46430.814000000013</v>
      </c>
      <c r="AE42" s="257">
        <v>53345.524999999907</v>
      </c>
      <c r="AF42" s="254">
        <v>467586.39699999994</v>
      </c>
      <c r="AG42" s="255">
        <v>67148.335000000021</v>
      </c>
      <c r="AH42" s="255">
        <v>687585.9360000001</v>
      </c>
      <c r="AI42" s="258">
        <v>223361.49399999995</v>
      </c>
      <c r="AJ42" s="256">
        <v>32667.160999999996</v>
      </c>
      <c r="AK42" s="255">
        <v>18555.516</v>
      </c>
      <c r="AL42" s="255">
        <v>26380.421999999991</v>
      </c>
      <c r="AM42" s="255">
        <v>47101.056000000011</v>
      </c>
      <c r="AN42" s="255">
        <v>126755.59300000002</v>
      </c>
      <c r="AO42" s="255" t="s">
        <v>178</v>
      </c>
      <c r="AP42" s="255" t="s">
        <v>178</v>
      </c>
      <c r="AQ42" s="255" t="s">
        <v>178</v>
      </c>
      <c r="AR42" s="255" t="s">
        <v>178</v>
      </c>
      <c r="AS42" s="255" t="s">
        <v>178</v>
      </c>
      <c r="AT42" s="255" t="s">
        <v>178</v>
      </c>
      <c r="AU42" s="257" t="s">
        <v>178</v>
      </c>
      <c r="AV42" s="254">
        <v>77603.098999999987</v>
      </c>
      <c r="AW42" s="255" t="s">
        <v>178</v>
      </c>
      <c r="AX42" s="255" t="s">
        <v>178</v>
      </c>
      <c r="AY42" s="258" t="s">
        <v>178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5.9231248968127093E-2</v>
      </c>
      <c r="U43" s="238">
        <v>0.1255586177655536</v>
      </c>
      <c r="V43" s="238">
        <v>-0.60340365112124028</v>
      </c>
      <c r="W43" s="238">
        <v>-0.9866611544209638</v>
      </c>
      <c r="X43" s="238">
        <v>-0.97635769361787372</v>
      </c>
      <c r="Y43" s="238">
        <v>-0.88619236376673771</v>
      </c>
      <c r="Z43" s="238">
        <v>-0.70297308447132878</v>
      </c>
      <c r="AA43" s="238">
        <v>-0.49057126746860935</v>
      </c>
      <c r="AB43" s="238">
        <v>-0.59400137446369017</v>
      </c>
      <c r="AC43" s="238">
        <v>-0.68403448086721919</v>
      </c>
      <c r="AD43" s="238">
        <v>-0.79814742669173877</v>
      </c>
      <c r="AE43" s="240">
        <v>-0.74011928331990451</v>
      </c>
      <c r="AF43" s="237">
        <v>-0.20196122096951996</v>
      </c>
      <c r="AG43" s="238">
        <v>-0.94446013246809357</v>
      </c>
      <c r="AH43" s="238">
        <v>-0.58936756276726698</v>
      </c>
      <c r="AI43" s="241">
        <v>-0.72972648495965153</v>
      </c>
      <c r="AJ43" s="239">
        <v>-0.81302342358451174</v>
      </c>
      <c r="AK43" s="238">
        <v>-0.90456033281599668</v>
      </c>
      <c r="AL43" s="238">
        <v>-0.73204893719794795</v>
      </c>
      <c r="AM43" s="238">
        <v>9.5428756380423554</v>
      </c>
      <c r="AN43" s="238">
        <v>12.137448336089912</v>
      </c>
      <c r="AO43" s="238" t="s">
        <v>178</v>
      </c>
      <c r="AP43" s="238" t="s">
        <v>178</v>
      </c>
      <c r="AQ43" s="238" t="s">
        <v>178</v>
      </c>
      <c r="AR43" s="238" t="s">
        <v>178</v>
      </c>
      <c r="AS43" s="238" t="s">
        <v>178</v>
      </c>
      <c r="AT43" s="238" t="s">
        <v>178</v>
      </c>
      <c r="AU43" s="240" t="s">
        <v>178</v>
      </c>
      <c r="AV43" s="237">
        <v>-0.83403473775564096</v>
      </c>
      <c r="AW43" s="238" t="s">
        <v>178</v>
      </c>
      <c r="AX43" s="238" t="s">
        <v>178</v>
      </c>
      <c r="AY43" s="241" t="s">
        <v>178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>
        <v>105.199</v>
      </c>
      <c r="AO45" s="231">
        <v>105.35899999999999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103.70833333333333</v>
      </c>
      <c r="AW45" s="231">
        <v>105.16966666666666</v>
      </c>
      <c r="AX45" s="231" t="s">
        <v>178</v>
      </c>
      <c r="AY45" s="234" t="s">
        <v>178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>
        <v>1.2443939714741958E-2</v>
      </c>
      <c r="AO46" s="263">
        <v>5.0750283800928744E-3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4.124616342904743E-3</v>
      </c>
      <c r="AW46" s="263">
        <v>7.6714988805744221E-3</v>
      </c>
      <c r="AX46" s="263" t="s">
        <v>178</v>
      </c>
      <c r="AY46" s="266" t="s">
        <v>178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>
        <v>107.776</v>
      </c>
      <c r="AO47" s="231">
        <v>108.127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106.67166666666667</v>
      </c>
      <c r="AW47" s="231">
        <v>107.77533333333334</v>
      </c>
      <c r="AX47" s="231" t="s">
        <v>178</v>
      </c>
      <c r="AY47" s="234" t="s">
        <v>178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>
        <v>5.4669278850639101E-3</v>
      </c>
      <c r="AO48" s="263">
        <v>-1.5236582573044189E-3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8.8618050213742344E-3</v>
      </c>
      <c r="AW48" s="263">
        <v>-1.3281607136236859E-3</v>
      </c>
      <c r="AX48" s="263" t="s">
        <v>178</v>
      </c>
      <c r="AY48" s="266" t="s">
        <v>178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>
        <v>124.70699999999999</v>
      </c>
      <c r="AO49" s="231">
        <v>124.32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123.78233333333333</v>
      </c>
      <c r="AW49" s="231">
        <v>124.529</v>
      </c>
      <c r="AX49" s="231" t="s">
        <v>178</v>
      </c>
      <c r="AY49" s="234" t="s">
        <v>178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>
        <v>1.5273017397888111E-2</v>
      </c>
      <c r="AO50" s="263">
        <v>1.2967243615040046E-3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5.1863541500307142E-3</v>
      </c>
      <c r="AW50" s="263">
        <v>9.7873858678905103E-3</v>
      </c>
      <c r="AX50" s="263" t="s">
        <v>178</v>
      </c>
      <c r="AY50" s="266" t="s">
        <v>178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>
        <v>86.873999999999995</v>
      </c>
      <c r="AO51" s="231">
        <v>86.195999999999998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75.254666666666665</v>
      </c>
      <c r="AW51" s="231">
        <v>86.665999999999997</v>
      </c>
      <c r="AX51" s="231" t="s">
        <v>178</v>
      </c>
      <c r="AY51" s="234" t="s">
        <v>178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>
        <v>3.2481192284379713E-2</v>
      </c>
      <c r="AO52" s="263">
        <v>2.4374591478994602E-2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-2.4903900142530088E-2</v>
      </c>
      <c r="AW52" s="263">
        <v>2.8509717513677282E-2</v>
      </c>
      <c r="AX52" s="263" t="s">
        <v>178</v>
      </c>
      <c r="AY52" s="266" t="s">
        <v>178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>
        <v>109.35599999999999</v>
      </c>
      <c r="AO53" s="231">
        <v>109.495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108.90366666666667</v>
      </c>
      <c r="AW53" s="231">
        <v>109.32799999999999</v>
      </c>
      <c r="AX53" s="231" t="s">
        <v>178</v>
      </c>
      <c r="AY53" s="234" t="s">
        <v>178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>
        <v>1.5253497720794939E-2</v>
      </c>
      <c r="AO54" s="263">
        <v>1.7857474854518784E-2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-1.8910579537469825E-3</v>
      </c>
      <c r="AW54" s="263">
        <v>1.5518373109743218E-2</v>
      </c>
      <c r="AX54" s="263" t="s">
        <v>178</v>
      </c>
      <c r="AY54" s="266" t="s">
        <v>178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>
        <v>98.152000000000001</v>
      </c>
      <c r="AO55" s="231">
        <v>97.83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98.01733333333334</v>
      </c>
      <c r="AW55" s="231">
        <v>98.053333333333327</v>
      </c>
      <c r="AX55" s="231" t="s">
        <v>178</v>
      </c>
      <c r="AY55" s="234" t="s">
        <v>178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>
        <v>-4.3113505178692434E-3</v>
      </c>
      <c r="AO56" s="263">
        <v>-8.5936074910314634E-3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-5.7883988585493949E-3</v>
      </c>
      <c r="AW56" s="263">
        <v>-7.299467135524448E-3</v>
      </c>
      <c r="AX56" s="263" t="s">
        <v>178</v>
      </c>
      <c r="AY56" s="266" t="s">
        <v>178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>
        <v>107.675</v>
      </c>
      <c r="AO57" s="231">
        <v>107.679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107.46333333333332</v>
      </c>
      <c r="AW57" s="231">
        <v>107.649</v>
      </c>
      <c r="AX57" s="231" t="s">
        <v>178</v>
      </c>
      <c r="AY57" s="234" t="s">
        <v>178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>
        <v>2.5710638622161212E-2</v>
      </c>
      <c r="AO58" s="263">
        <v>2.371060512430475E-2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2.740686446349477E-2</v>
      </c>
      <c r="AW58" s="263">
        <v>2.4682074322266254E-2</v>
      </c>
      <c r="AX58" s="263" t="s">
        <v>178</v>
      </c>
      <c r="AY58" s="266" t="s">
        <v>178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>
        <v>103.54600000000001</v>
      </c>
      <c r="AO59" s="231">
        <v>104.20099999999999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101.64766666666667</v>
      </c>
      <c r="AW59" s="231">
        <v>103.524</v>
      </c>
      <c r="AX59" s="231" t="s">
        <v>178</v>
      </c>
      <c r="AY59" s="234" t="s">
        <v>178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>
        <v>5.5611625939178989E-2</v>
      </c>
      <c r="AO60" s="263">
        <v>3.8386032745717245E-2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-5.1458538184205398E-4</v>
      </c>
      <c r="AW60" s="263">
        <v>4.2691770519982887E-2</v>
      </c>
      <c r="AX60" s="263" t="s">
        <v>178</v>
      </c>
      <c r="AY60" s="266" t="s">
        <v>178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>
        <v>107.896</v>
      </c>
      <c r="AO61" s="231">
        <v>107.809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106.73500000000001</v>
      </c>
      <c r="AW61" s="231">
        <v>107.53233333333333</v>
      </c>
      <c r="AX61" s="231" t="s">
        <v>178</v>
      </c>
      <c r="AY61" s="234" t="s">
        <v>178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>
        <v>2.7695682075874117E-3</v>
      </c>
      <c r="AO62" s="263">
        <v>2.1472791834760583E-3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-7.8915080309338703E-3</v>
      </c>
      <c r="AW62" s="263">
        <v>-6.8150066446318839E-4</v>
      </c>
      <c r="AX62" s="263" t="s">
        <v>178</v>
      </c>
      <c r="AY62" s="266" t="s">
        <v>178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>
        <v>98.183999999999997</v>
      </c>
      <c r="AO63" s="231">
        <v>98.498000000000005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99.084000000000003</v>
      </c>
      <c r="AW63" s="231">
        <v>98.472666666666669</v>
      </c>
      <c r="AX63" s="231" t="s">
        <v>178</v>
      </c>
      <c r="AY63" s="234" t="s">
        <v>178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>
        <v>7.5734252816945964E-3</v>
      </c>
      <c r="AO64" s="263">
        <v>9.0354040321258822E-3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1.779431390787418E-3</v>
      </c>
      <c r="AW64" s="263">
        <v>4.4575613637214875E-3</v>
      </c>
      <c r="AX64" s="263" t="s">
        <v>178</v>
      </c>
      <c r="AY64" s="266" t="s">
        <v>178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>
        <v>104.188</v>
      </c>
      <c r="AO65" s="231">
        <v>104.283</v>
      </c>
      <c r="AP65" s="231" t="s">
        <v>178</v>
      </c>
      <c r="AQ65" s="231" t="s">
        <v>178</v>
      </c>
      <c r="AR65" s="231" t="s">
        <v>178</v>
      </c>
      <c r="AS65" s="231" t="s">
        <v>178</v>
      </c>
      <c r="AT65" s="231" t="s">
        <v>178</v>
      </c>
      <c r="AU65" s="233" t="s">
        <v>178</v>
      </c>
      <c r="AV65" s="230">
        <v>104.26466666666666</v>
      </c>
      <c r="AW65" s="231">
        <v>104.20933333333333</v>
      </c>
      <c r="AX65" s="231" t="s">
        <v>178</v>
      </c>
      <c r="AY65" s="234" t="s">
        <v>178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>
        <v>-1.6435537010639222E-2</v>
      </c>
      <c r="AO66" s="263">
        <v>-1.5492239719043965E-2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-1.5807789363723897E-2</v>
      </c>
      <c r="AW66" s="263">
        <v>-1.6311530086969735E-2</v>
      </c>
      <c r="AX66" s="263" t="s">
        <v>178</v>
      </c>
      <c r="AY66" s="266" t="s">
        <v>178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>
        <v>114.31399999999999</v>
      </c>
      <c r="AO67" s="231">
        <v>114.56699999999999</v>
      </c>
      <c r="AP67" s="231" t="s">
        <v>178</v>
      </c>
      <c r="AQ67" s="231" t="s">
        <v>178</v>
      </c>
      <c r="AR67" s="231" t="s">
        <v>178</v>
      </c>
      <c r="AS67" s="231" t="s">
        <v>178</v>
      </c>
      <c r="AT67" s="231" t="s">
        <v>178</v>
      </c>
      <c r="AU67" s="233" t="s">
        <v>178</v>
      </c>
      <c r="AV67" s="230">
        <v>112.75999999999999</v>
      </c>
      <c r="AW67" s="231">
        <v>114.29300000000001</v>
      </c>
      <c r="AX67" s="231" t="s">
        <v>178</v>
      </c>
      <c r="AY67" s="234" t="s">
        <v>178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>
        <v>-4.1182983291954682E-2</v>
      </c>
      <c r="AO68" s="263">
        <v>-6.2133156511702196E-2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1.9786026563037048E-3</v>
      </c>
      <c r="AW68" s="263">
        <v>-4.5290899218978269E-2</v>
      </c>
      <c r="AX68" s="263" t="s">
        <v>178</v>
      </c>
      <c r="AY68" s="266" t="s">
        <v>178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>
        <v>105.797</v>
      </c>
      <c r="AO69" s="231">
        <v>105.953</v>
      </c>
      <c r="AP69" s="231" t="s">
        <v>178</v>
      </c>
      <c r="AQ69" s="231" t="s">
        <v>178</v>
      </c>
      <c r="AR69" s="231" t="s">
        <v>178</v>
      </c>
      <c r="AS69" s="231" t="s">
        <v>178</v>
      </c>
      <c r="AT69" s="231" t="s">
        <v>178</v>
      </c>
      <c r="AU69" s="233" t="s">
        <v>178</v>
      </c>
      <c r="AV69" s="230">
        <v>105.349</v>
      </c>
      <c r="AW69" s="231">
        <v>105.77366666666667</v>
      </c>
      <c r="AX69" s="231" t="s">
        <v>178</v>
      </c>
      <c r="AY69" s="234" t="s">
        <v>178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>
        <v>1.641879947736527E-2</v>
      </c>
      <c r="AO70" s="269">
        <v>1.6043344840813205E-2</v>
      </c>
      <c r="AP70" s="263" t="s">
        <v>178</v>
      </c>
      <c r="AQ70" s="263" t="s">
        <v>178</v>
      </c>
      <c r="AR70" s="263" t="s">
        <v>178</v>
      </c>
      <c r="AS70" s="263" t="s">
        <v>178</v>
      </c>
      <c r="AT70" s="263" t="s">
        <v>178</v>
      </c>
      <c r="AU70" s="265" t="s">
        <v>178</v>
      </c>
      <c r="AV70" s="262">
        <v>1.1641752824813686E-2</v>
      </c>
      <c r="AW70" s="263">
        <v>1.6249955964348868E-2</v>
      </c>
      <c r="AX70" s="263" t="s">
        <v>178</v>
      </c>
      <c r="AY70" s="266" t="s">
        <v>178</v>
      </c>
    </row>
    <row r="71" spans="1:51" x14ac:dyDescent="0.3">
      <c r="A71" s="223" t="s">
        <v>189</v>
      </c>
      <c r="B71" s="222" t="s">
        <v>190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>
        <v>402183</v>
      </c>
      <c r="AO71" s="272">
        <v>377872</v>
      </c>
      <c r="AP71" s="272" t="s">
        <v>178</v>
      </c>
      <c r="AQ71" s="272" t="s">
        <v>178</v>
      </c>
      <c r="AR71" s="272" t="s">
        <v>178</v>
      </c>
      <c r="AS71" s="272" t="s">
        <v>178</v>
      </c>
      <c r="AT71" s="272" t="s">
        <v>178</v>
      </c>
      <c r="AU71" s="274" t="s">
        <v>178</v>
      </c>
      <c r="AV71" s="271">
        <v>429684.33333333331</v>
      </c>
      <c r="AW71" s="272">
        <v>401314.33333333331</v>
      </c>
      <c r="AX71" s="272" t="s">
        <v>178</v>
      </c>
      <c r="AY71" s="275" t="s">
        <v>178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>
        <v>-1.6508776477377866E-2</v>
      </c>
      <c r="AO72" s="263">
        <v>-7.0802749191595071E-2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0.31551994578933557</v>
      </c>
      <c r="AW72" s="263">
        <v>-3.2940868698476526E-3</v>
      </c>
      <c r="AX72" s="263" t="s">
        <v>178</v>
      </c>
      <c r="AY72" s="266" t="s">
        <v>178</v>
      </c>
    </row>
    <row r="73" spans="1:51" x14ac:dyDescent="0.3">
      <c r="A73" s="223" t="s">
        <v>191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>
        <v>587115</v>
      </c>
      <c r="AO73" s="277">
        <v>564442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604929.33333333337</v>
      </c>
      <c r="AW73" s="277">
        <v>586559.33333333337</v>
      </c>
      <c r="AX73" s="277" t="s">
        <v>178</v>
      </c>
      <c r="AY73" s="280" t="s">
        <v>178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>
        <v>7.8559605842553795E-2</v>
      </c>
      <c r="AO74" s="263">
        <v>3.8222277812317212E-2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2">
        <v>0.27419265375474378</v>
      </c>
      <c r="AW74" s="263">
        <v>8.8617289663543319E-2</v>
      </c>
      <c r="AX74" s="263" t="s">
        <v>178</v>
      </c>
      <c r="AY74" s="266" t="s">
        <v>178</v>
      </c>
    </row>
    <row r="75" spans="1:51" x14ac:dyDescent="0.3">
      <c r="A75" s="223" t="s">
        <v>192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>
        <v>21013</v>
      </c>
      <c r="AO75" s="277">
        <v>24081</v>
      </c>
      <c r="AP75" s="277" t="s">
        <v>178</v>
      </c>
      <c r="AQ75" s="277" t="s">
        <v>178</v>
      </c>
      <c r="AR75" s="277" t="s">
        <v>178</v>
      </c>
      <c r="AS75" s="277" t="s">
        <v>178</v>
      </c>
      <c r="AT75" s="277" t="s">
        <v>178</v>
      </c>
      <c r="AU75" s="279" t="s">
        <v>178</v>
      </c>
      <c r="AV75" s="276">
        <v>12273.333333333334</v>
      </c>
      <c r="AW75" s="277">
        <v>20655.333333333332</v>
      </c>
      <c r="AX75" s="277" t="s">
        <v>178</v>
      </c>
      <c r="AY75" s="280" t="s">
        <v>178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>
        <v>0.83327517012737762</v>
      </c>
      <c r="AO76" s="269">
        <v>1.0178481649069884</v>
      </c>
      <c r="AP76" s="269" t="s">
        <v>178</v>
      </c>
      <c r="AQ76" s="269" t="s">
        <v>178</v>
      </c>
      <c r="AR76" s="269" t="s">
        <v>178</v>
      </c>
      <c r="AS76" s="269" t="s">
        <v>178</v>
      </c>
      <c r="AT76" s="269" t="s">
        <v>178</v>
      </c>
      <c r="AU76" s="281" t="s">
        <v>178</v>
      </c>
      <c r="AV76" s="268">
        <v>-5.0859691181398659E-2</v>
      </c>
      <c r="AW76" s="269">
        <v>0.80469478098788427</v>
      </c>
      <c r="AX76" s="269" t="s">
        <v>178</v>
      </c>
      <c r="AY76" s="282" t="s">
        <v>178</v>
      </c>
    </row>
    <row r="77" spans="1:51" x14ac:dyDescent="0.3">
      <c r="A77" s="223" t="s">
        <v>140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178</v>
      </c>
      <c r="AN77" s="277" t="s">
        <v>178</v>
      </c>
      <c r="AO77" s="277" t="s">
        <v>178</v>
      </c>
      <c r="AP77" s="277" t="s">
        <v>178</v>
      </c>
      <c r="AQ77" s="277" t="s">
        <v>178</v>
      </c>
      <c r="AR77" s="277" t="s">
        <v>178</v>
      </c>
      <c r="AS77" s="277" t="s">
        <v>178</v>
      </c>
      <c r="AT77" s="277" t="s">
        <v>178</v>
      </c>
      <c r="AU77" s="279" t="s">
        <v>178</v>
      </c>
      <c r="AV77" s="276">
        <v>9957</v>
      </c>
      <c r="AW77" s="277" t="s">
        <v>178</v>
      </c>
      <c r="AX77" s="277" t="s">
        <v>178</v>
      </c>
      <c r="AY77" s="280" t="s">
        <v>178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178</v>
      </c>
      <c r="AN78" s="263" t="s">
        <v>178</v>
      </c>
      <c r="AO78" s="263" t="s">
        <v>178</v>
      </c>
      <c r="AP78" s="263" t="s">
        <v>178</v>
      </c>
      <c r="AQ78" s="263" t="s">
        <v>178</v>
      </c>
      <c r="AR78" s="263" t="s">
        <v>178</v>
      </c>
      <c r="AS78" s="263" t="s">
        <v>178</v>
      </c>
      <c r="AT78" s="263" t="s">
        <v>178</v>
      </c>
      <c r="AU78" s="265" t="s">
        <v>178</v>
      </c>
      <c r="AV78" s="262">
        <v>-0.16496142234149613</v>
      </c>
      <c r="AW78" s="263" t="s">
        <v>178</v>
      </c>
      <c r="AX78" s="263" t="s">
        <v>178</v>
      </c>
      <c r="AY78" s="266" t="s">
        <v>178</v>
      </c>
    </row>
    <row r="79" spans="1:51" x14ac:dyDescent="0.3">
      <c r="A79" s="223" t="s">
        <v>141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178</v>
      </c>
      <c r="AN79" s="277" t="s">
        <v>178</v>
      </c>
      <c r="AO79" s="277" t="s">
        <v>178</v>
      </c>
      <c r="AP79" s="277" t="s">
        <v>178</v>
      </c>
      <c r="AQ79" s="277" t="s">
        <v>178</v>
      </c>
      <c r="AR79" s="277" t="s">
        <v>178</v>
      </c>
      <c r="AS79" s="277" t="s">
        <v>178</v>
      </c>
      <c r="AT79" s="277" t="s">
        <v>178</v>
      </c>
      <c r="AU79" s="279" t="s">
        <v>178</v>
      </c>
      <c r="AV79" s="276">
        <v>9484</v>
      </c>
      <c r="AW79" s="277" t="s">
        <v>178</v>
      </c>
      <c r="AX79" s="277" t="s">
        <v>178</v>
      </c>
      <c r="AY79" s="280" t="s">
        <v>178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178</v>
      </c>
      <c r="AN80" s="263" t="s">
        <v>178</v>
      </c>
      <c r="AO80" s="263" t="s">
        <v>178</v>
      </c>
      <c r="AP80" s="263" t="s">
        <v>178</v>
      </c>
      <c r="AQ80" s="263" t="s">
        <v>178</v>
      </c>
      <c r="AR80" s="263" t="s">
        <v>178</v>
      </c>
      <c r="AS80" s="263" t="s">
        <v>178</v>
      </c>
      <c r="AT80" s="263" t="s">
        <v>178</v>
      </c>
      <c r="AU80" s="265" t="s">
        <v>178</v>
      </c>
      <c r="AV80" s="268">
        <v>0.94903411426222772</v>
      </c>
      <c r="AW80" s="269" t="s">
        <v>178</v>
      </c>
      <c r="AX80" s="269" t="s">
        <v>178</v>
      </c>
      <c r="AY80" s="282" t="s">
        <v>178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>
        <v>22232</v>
      </c>
      <c r="AP81" s="285" t="s">
        <v>178</v>
      </c>
      <c r="AQ81" s="285" t="s">
        <v>178</v>
      </c>
      <c r="AR81" s="285" t="s">
        <v>178</v>
      </c>
      <c r="AS81" s="285" t="s">
        <v>178</v>
      </c>
      <c r="AT81" s="285" t="s">
        <v>178</v>
      </c>
      <c r="AU81" s="287" t="s">
        <v>178</v>
      </c>
      <c r="AV81" s="284">
        <v>39310</v>
      </c>
      <c r="AW81" s="285">
        <v>60012</v>
      </c>
      <c r="AX81" s="285" t="s">
        <v>178</v>
      </c>
      <c r="AY81" s="288" t="s">
        <v>178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>
        <v>0.62538382804503578</v>
      </c>
      <c r="AP82" s="226" t="s">
        <v>178</v>
      </c>
      <c r="AQ82" s="226" t="s">
        <v>178</v>
      </c>
      <c r="AR82" s="226" t="s">
        <v>178</v>
      </c>
      <c r="AS82" s="226" t="s">
        <v>178</v>
      </c>
      <c r="AT82" s="226" t="s">
        <v>178</v>
      </c>
      <c r="AU82" s="228" t="s">
        <v>178</v>
      </c>
      <c r="AV82" s="225">
        <v>-0.25747530269545343</v>
      </c>
      <c r="AW82" s="226">
        <v>1.3947326416600159</v>
      </c>
      <c r="AX82" s="226" t="s">
        <v>178</v>
      </c>
      <c r="AY82" s="229" t="s">
        <v>178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>
        <v>24316</v>
      </c>
      <c r="AO83" s="292">
        <v>15420</v>
      </c>
      <c r="AP83" s="292" t="s">
        <v>178</v>
      </c>
      <c r="AQ83" s="292" t="s">
        <v>178</v>
      </c>
      <c r="AR83" s="292" t="s">
        <v>178</v>
      </c>
      <c r="AS83" s="292" t="s">
        <v>178</v>
      </c>
      <c r="AT83" s="292" t="s">
        <v>178</v>
      </c>
      <c r="AU83" s="294" t="s">
        <v>178</v>
      </c>
      <c r="AV83" s="291">
        <v>82205</v>
      </c>
      <c r="AW83" s="292">
        <v>67007</v>
      </c>
      <c r="AX83" s="292" t="s">
        <v>178</v>
      </c>
      <c r="AY83" s="295" t="s">
        <v>178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>
        <v>0.56685353437721486</v>
      </c>
      <c r="AO84" s="238">
        <v>-0.31576144834930775</v>
      </c>
      <c r="AP84" s="238" t="s">
        <v>178</v>
      </c>
      <c r="AQ84" s="238" t="s">
        <v>178</v>
      </c>
      <c r="AR84" s="238" t="s">
        <v>178</v>
      </c>
      <c r="AS84" s="238" t="s">
        <v>178</v>
      </c>
      <c r="AT84" s="238" t="s">
        <v>178</v>
      </c>
      <c r="AU84" s="240" t="s">
        <v>178</v>
      </c>
      <c r="AV84" s="237">
        <v>8.5486788765498936E-2</v>
      </c>
      <c r="AW84" s="238">
        <v>0.70601115156452887</v>
      </c>
      <c r="AX84" s="238" t="s">
        <v>178</v>
      </c>
      <c r="AY84" s="241" t="s">
        <v>178</v>
      </c>
    </row>
    <row r="85" spans="1:51" x14ac:dyDescent="0.3">
      <c r="A85" s="223" t="s">
        <v>65</v>
      </c>
      <c r="B85" s="224" t="s">
        <v>66</v>
      </c>
      <c r="C85" s="290" t="s">
        <v>67</v>
      </c>
      <c r="D85" s="291">
        <v>4816</v>
      </c>
      <c r="E85" s="292">
        <v>4120</v>
      </c>
      <c r="F85" s="292">
        <v>4169</v>
      </c>
      <c r="G85" s="292">
        <v>3982</v>
      </c>
      <c r="H85" s="292">
        <v>4087</v>
      </c>
      <c r="I85" s="292">
        <v>3885</v>
      </c>
      <c r="J85" s="292">
        <v>4272</v>
      </c>
      <c r="K85" s="292">
        <v>3973</v>
      </c>
      <c r="L85" s="292">
        <v>4036</v>
      </c>
      <c r="M85" s="292">
        <v>4170</v>
      </c>
      <c r="N85" s="292">
        <v>4347</v>
      </c>
      <c r="O85" s="292">
        <v>4491</v>
      </c>
      <c r="P85" s="291">
        <v>13105</v>
      </c>
      <c r="Q85" s="292">
        <v>11954</v>
      </c>
      <c r="R85" s="292">
        <v>12281</v>
      </c>
      <c r="S85" s="292">
        <v>13008</v>
      </c>
      <c r="T85" s="293">
        <v>4856</v>
      </c>
      <c r="U85" s="292">
        <v>4127</v>
      </c>
      <c r="V85" s="292">
        <v>4146</v>
      </c>
      <c r="W85" s="292">
        <v>3507</v>
      </c>
      <c r="X85" s="292">
        <v>3549</v>
      </c>
      <c r="Y85" s="292">
        <v>3601</v>
      </c>
      <c r="Z85" s="292">
        <v>4270</v>
      </c>
      <c r="AA85" s="292">
        <v>3952</v>
      </c>
      <c r="AB85" s="292">
        <v>4030</v>
      </c>
      <c r="AC85" s="292">
        <v>4079</v>
      </c>
      <c r="AD85" s="292">
        <v>4124</v>
      </c>
      <c r="AE85" s="294">
        <v>4553</v>
      </c>
      <c r="AF85" s="291">
        <v>13129</v>
      </c>
      <c r="AG85" s="292">
        <v>10657</v>
      </c>
      <c r="AH85" s="292">
        <v>12252</v>
      </c>
      <c r="AI85" s="295">
        <v>12756</v>
      </c>
      <c r="AJ85" s="293">
        <v>4988</v>
      </c>
      <c r="AK85" s="292">
        <v>4000</v>
      </c>
      <c r="AL85" s="292">
        <v>4072</v>
      </c>
      <c r="AM85" s="292" t="s">
        <v>178</v>
      </c>
      <c r="AN85" s="292" t="s">
        <v>178</v>
      </c>
      <c r="AO85" s="292" t="s">
        <v>178</v>
      </c>
      <c r="AP85" s="292" t="s">
        <v>178</v>
      </c>
      <c r="AQ85" s="292" t="s">
        <v>178</v>
      </c>
      <c r="AR85" s="292" t="s">
        <v>178</v>
      </c>
      <c r="AS85" s="292" t="s">
        <v>178</v>
      </c>
      <c r="AT85" s="292" t="s">
        <v>178</v>
      </c>
      <c r="AU85" s="294" t="s">
        <v>178</v>
      </c>
      <c r="AV85" s="291">
        <v>13060</v>
      </c>
      <c r="AW85" s="292" t="s">
        <v>178</v>
      </c>
      <c r="AX85" s="292" t="s">
        <v>178</v>
      </c>
      <c r="AY85" s="295" t="s">
        <v>178</v>
      </c>
    </row>
    <row r="86" spans="1:51" x14ac:dyDescent="0.3">
      <c r="A86" s="223"/>
      <c r="B86" s="224"/>
      <c r="C86" s="224" t="s">
        <v>45</v>
      </c>
      <c r="D86" s="237">
        <v>2.4680851063829789E-2</v>
      </c>
      <c r="E86" s="238">
        <v>-2.9674988224211021E-2</v>
      </c>
      <c r="F86" s="238">
        <v>-9.9956822107081178E-2</v>
      </c>
      <c r="G86" s="238">
        <v>-2.8306490971205467E-2</v>
      </c>
      <c r="H86" s="238">
        <v>2.4824473420260781E-2</v>
      </c>
      <c r="I86" s="238">
        <v>-2.042360060514372E-2</v>
      </c>
      <c r="J86" s="238">
        <v>1.7385091688497261E-2</v>
      </c>
      <c r="K86" s="238">
        <v>-4.0338164251207731E-2</v>
      </c>
      <c r="L86" s="238">
        <v>-3.1204992798847815E-2</v>
      </c>
      <c r="M86" s="238">
        <v>1.9559902200488997E-2</v>
      </c>
      <c r="N86" s="238">
        <v>1.5179822512844466E-2</v>
      </c>
      <c r="O86" s="238">
        <v>2.1145975443383355E-2</v>
      </c>
      <c r="P86" s="237">
        <v>-3.4835763735454411E-2</v>
      </c>
      <c r="Q86" s="238">
        <v>-8.1314304679721214E-3</v>
      </c>
      <c r="R86" s="238">
        <v>-1.7912834866053579E-2</v>
      </c>
      <c r="S86" s="238">
        <v>1.8637431480031323E-2</v>
      </c>
      <c r="T86" s="239">
        <v>8.3056478405315621E-3</v>
      </c>
      <c r="U86" s="238">
        <v>1.6990291262135922E-3</v>
      </c>
      <c r="V86" s="238">
        <v>-5.5169105301031418E-3</v>
      </c>
      <c r="W86" s="238">
        <v>-0.11928679055750879</v>
      </c>
      <c r="X86" s="238">
        <v>-0.13163689747981405</v>
      </c>
      <c r="Y86" s="238">
        <v>-7.3101673101673106E-2</v>
      </c>
      <c r="Z86" s="238">
        <v>-4.6816479400749064E-4</v>
      </c>
      <c r="AA86" s="238">
        <v>-5.2856783287188519E-3</v>
      </c>
      <c r="AB86" s="238">
        <v>-1.4866204162537165E-3</v>
      </c>
      <c r="AC86" s="238">
        <v>-2.182254196642686E-2</v>
      </c>
      <c r="AD86" s="238">
        <v>-5.1299746951920862E-2</v>
      </c>
      <c r="AE86" s="240">
        <v>1.3805388554887553E-2</v>
      </c>
      <c r="AF86" s="237">
        <v>1.8313620755436857E-3</v>
      </c>
      <c r="AG86" s="238">
        <v>-0.10849924711393676</v>
      </c>
      <c r="AH86" s="238">
        <v>-2.3613712238417066E-3</v>
      </c>
      <c r="AI86" s="241">
        <v>-1.9372693726937271E-2</v>
      </c>
      <c r="AJ86" s="239">
        <v>2.7182866556836903E-2</v>
      </c>
      <c r="AK86" s="238">
        <v>-3.0772958565543979E-2</v>
      </c>
      <c r="AL86" s="238">
        <v>-1.7848528702363725E-2</v>
      </c>
      <c r="AM86" s="238" t="s">
        <v>178</v>
      </c>
      <c r="AN86" s="238" t="s">
        <v>178</v>
      </c>
      <c r="AO86" s="238" t="s">
        <v>178</v>
      </c>
      <c r="AP86" s="238" t="s">
        <v>178</v>
      </c>
      <c r="AQ86" s="238" t="s">
        <v>178</v>
      </c>
      <c r="AR86" s="238" t="s">
        <v>178</v>
      </c>
      <c r="AS86" s="238" t="s">
        <v>178</v>
      </c>
      <c r="AT86" s="238" t="s">
        <v>178</v>
      </c>
      <c r="AU86" s="240" t="s">
        <v>178</v>
      </c>
      <c r="AV86" s="237">
        <v>-5.2555411684058195E-3</v>
      </c>
      <c r="AW86" s="238" t="s">
        <v>178</v>
      </c>
      <c r="AX86" s="238" t="s">
        <v>178</v>
      </c>
      <c r="AY86" s="241" t="s">
        <v>178</v>
      </c>
    </row>
    <row r="87" spans="1:51" x14ac:dyDescent="0.3">
      <c r="A87" s="221" t="s">
        <v>68</v>
      </c>
      <c r="B87" s="222" t="s">
        <v>69</v>
      </c>
      <c r="C87" s="260"/>
      <c r="D87" s="297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97"/>
      <c r="Q87" s="260"/>
      <c r="R87" s="260"/>
      <c r="S87" s="260"/>
      <c r="T87" s="298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99"/>
      <c r="AF87" s="297"/>
      <c r="AG87" s="260"/>
      <c r="AH87" s="260"/>
      <c r="AI87" s="300"/>
      <c r="AJ87" s="298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99"/>
      <c r="AV87" s="297"/>
      <c r="AW87" s="260"/>
      <c r="AX87" s="260"/>
      <c r="AY87" s="300"/>
    </row>
    <row r="88" spans="1:51" x14ac:dyDescent="0.3">
      <c r="A88" s="246" t="s">
        <v>70</v>
      </c>
      <c r="B88" s="224"/>
      <c r="C88" s="290" t="s">
        <v>71</v>
      </c>
      <c r="D88" s="254">
        <v>86652</v>
      </c>
      <c r="E88" s="255">
        <v>75489.297000000006</v>
      </c>
      <c r="F88" s="255">
        <v>82997.240000000005</v>
      </c>
      <c r="G88" s="255">
        <v>91491.962</v>
      </c>
      <c r="H88" s="255">
        <v>94036.417000000001</v>
      </c>
      <c r="I88" s="255">
        <v>84328.044999999998</v>
      </c>
      <c r="J88" s="255">
        <v>99268.87</v>
      </c>
      <c r="K88" s="255">
        <v>111185.709</v>
      </c>
      <c r="L88" s="255">
        <v>82941.251999999993</v>
      </c>
      <c r="M88" s="255">
        <v>86885</v>
      </c>
      <c r="N88" s="255">
        <v>82126</v>
      </c>
      <c r="O88" s="255">
        <v>89340</v>
      </c>
      <c r="P88" s="254">
        <v>245138.53700000001</v>
      </c>
      <c r="Q88" s="255">
        <v>269856.424</v>
      </c>
      <c r="R88" s="255">
        <v>293395.83100000001</v>
      </c>
      <c r="S88" s="255">
        <v>258351</v>
      </c>
      <c r="T88" s="256">
        <v>85496.77</v>
      </c>
      <c r="U88" s="255">
        <v>79077.066999999995</v>
      </c>
      <c r="V88" s="255">
        <v>65644.221000000005</v>
      </c>
      <c r="W88" s="255">
        <v>35392.43</v>
      </c>
      <c r="X88" s="255">
        <v>61584.932000000001</v>
      </c>
      <c r="Y88" s="255">
        <v>76510.248999999996</v>
      </c>
      <c r="Z88" s="255">
        <v>87802.767999999996</v>
      </c>
      <c r="AA88" s="255">
        <v>95078.89</v>
      </c>
      <c r="AB88" s="255">
        <v>85807</v>
      </c>
      <c r="AC88" s="255">
        <v>81133.070000000007</v>
      </c>
      <c r="AD88" s="255">
        <v>68087</v>
      </c>
      <c r="AE88" s="257">
        <v>74398</v>
      </c>
      <c r="AF88" s="254">
        <v>230218.05800000002</v>
      </c>
      <c r="AG88" s="255">
        <v>173487.61099999998</v>
      </c>
      <c r="AH88" s="255">
        <v>268688.658</v>
      </c>
      <c r="AI88" s="258">
        <v>223618.07</v>
      </c>
      <c r="AJ88" s="256">
        <v>57409</v>
      </c>
      <c r="AK88" s="255">
        <v>47648</v>
      </c>
      <c r="AL88" s="255">
        <v>64934</v>
      </c>
      <c r="AM88" s="255">
        <v>75050</v>
      </c>
      <c r="AN88" s="255">
        <v>78912</v>
      </c>
      <c r="AO88" s="255">
        <v>83864</v>
      </c>
      <c r="AP88" s="255" t="s">
        <v>178</v>
      </c>
      <c r="AQ88" s="255" t="s">
        <v>178</v>
      </c>
      <c r="AR88" s="255" t="s">
        <v>178</v>
      </c>
      <c r="AS88" s="255" t="s">
        <v>178</v>
      </c>
      <c r="AT88" s="255" t="s">
        <v>178</v>
      </c>
      <c r="AU88" s="257" t="s">
        <v>178</v>
      </c>
      <c r="AV88" s="254">
        <v>169991</v>
      </c>
      <c r="AW88" s="255">
        <v>237826</v>
      </c>
      <c r="AX88" s="255" t="s">
        <v>178</v>
      </c>
      <c r="AY88" s="258" t="s">
        <v>178</v>
      </c>
    </row>
    <row r="89" spans="1:51" x14ac:dyDescent="0.3">
      <c r="A89" s="301" t="s">
        <v>72</v>
      </c>
      <c r="B89" s="224"/>
      <c r="C89" s="290" t="s">
        <v>45</v>
      </c>
      <c r="D89" s="262">
        <v>8.2459931793481656E-2</v>
      </c>
      <c r="E89" s="263">
        <v>5.2774160041549273E-3</v>
      </c>
      <c r="F89" s="263">
        <v>-4.9461267121718756E-2</v>
      </c>
      <c r="G89" s="263">
        <v>0.10585686658447555</v>
      </c>
      <c r="H89" s="263">
        <v>1.066610420876146E-2</v>
      </c>
      <c r="I89" s="263">
        <v>-2.0318493906618513E-2</v>
      </c>
      <c r="J89" s="263">
        <v>3.5172165679486063E-2</v>
      </c>
      <c r="K89" s="263">
        <v>4.7557981118920678E-2</v>
      </c>
      <c r="L89" s="263">
        <v>-1.8098117674914253E-2</v>
      </c>
      <c r="M89" s="263">
        <v>-2.5078545780969481E-2</v>
      </c>
      <c r="N89" s="263">
        <v>2.3466221352641353E-2</v>
      </c>
      <c r="O89" s="263">
        <v>1.7088081603843397E-2</v>
      </c>
      <c r="P89" s="262">
        <v>1.1047335642992704E-2</v>
      </c>
      <c r="Q89" s="263">
        <v>3.0556697408871319E-2</v>
      </c>
      <c r="R89" s="263">
        <v>2.4054920699187465E-2</v>
      </c>
      <c r="S89" s="263">
        <v>4.4673058529871466E-3</v>
      </c>
      <c r="T89" s="264">
        <v>-1.3331833079444166E-2</v>
      </c>
      <c r="U89" s="263">
        <v>4.7526869934952358E-2</v>
      </c>
      <c r="V89" s="263">
        <v>-0.20907947059444384</v>
      </c>
      <c r="W89" s="263">
        <v>-0.6131635039152401</v>
      </c>
      <c r="X89" s="263">
        <v>-0.34509486893784991</v>
      </c>
      <c r="Y89" s="263">
        <v>-9.2706951762014669E-2</v>
      </c>
      <c r="Z89" s="263">
        <v>-0.11550551547529452</v>
      </c>
      <c r="AA89" s="263">
        <v>-0.14486411198762966</v>
      </c>
      <c r="AB89" s="263">
        <v>3.4551540167250032E-2</v>
      </c>
      <c r="AC89" s="263">
        <v>-6.6201645853714602E-2</v>
      </c>
      <c r="AD89" s="263">
        <v>-0.17094464603170736</v>
      </c>
      <c r="AE89" s="265">
        <v>-0.16724871278262815</v>
      </c>
      <c r="AF89" s="262">
        <v>-6.0865497455424529E-2</v>
      </c>
      <c r="AG89" s="263">
        <v>-0.35711142826082964</v>
      </c>
      <c r="AH89" s="263">
        <v>-8.4211056836727888E-2</v>
      </c>
      <c r="AI89" s="266">
        <v>-0.13444085759296459</v>
      </c>
      <c r="AJ89" s="264">
        <v>-0.32852434074410064</v>
      </c>
      <c r="AK89" s="263">
        <v>-0.39744856748417334</v>
      </c>
      <c r="AL89" s="263">
        <v>-1.0819246373568892E-2</v>
      </c>
      <c r="AM89" s="263">
        <v>1.1205099508567227</v>
      </c>
      <c r="AN89" s="263">
        <v>0.28135239314707694</v>
      </c>
      <c r="AO89" s="263">
        <v>9.6114587210401115E-2</v>
      </c>
      <c r="AP89" s="263" t="s">
        <v>178</v>
      </c>
      <c r="AQ89" s="263" t="s">
        <v>178</v>
      </c>
      <c r="AR89" s="263" t="s">
        <v>178</v>
      </c>
      <c r="AS89" s="263" t="s">
        <v>178</v>
      </c>
      <c r="AT89" s="263" t="s">
        <v>178</v>
      </c>
      <c r="AU89" s="265" t="s">
        <v>178</v>
      </c>
      <c r="AV89" s="262">
        <v>-0.26160874834588349</v>
      </c>
      <c r="AW89" s="263">
        <v>0.37085293081821291</v>
      </c>
      <c r="AX89" s="263" t="s">
        <v>178</v>
      </c>
      <c r="AY89" s="266" t="s">
        <v>178</v>
      </c>
    </row>
    <row r="90" spans="1:51" x14ac:dyDescent="0.3">
      <c r="A90" s="246" t="s">
        <v>73</v>
      </c>
      <c r="B90" s="224"/>
      <c r="C90" s="290" t="s">
        <v>71</v>
      </c>
      <c r="D90" s="254">
        <v>420061</v>
      </c>
      <c r="E90" s="255">
        <v>378399.73</v>
      </c>
      <c r="F90" s="255">
        <v>399552.92</v>
      </c>
      <c r="G90" s="255">
        <v>424378.74800000002</v>
      </c>
      <c r="H90" s="255">
        <v>433609.63799999998</v>
      </c>
      <c r="I90" s="255">
        <v>394426.72499999998</v>
      </c>
      <c r="J90" s="255">
        <v>442708.9</v>
      </c>
      <c r="K90" s="255">
        <v>450981.07900000003</v>
      </c>
      <c r="L90" s="255">
        <v>394906.43400000001</v>
      </c>
      <c r="M90" s="255">
        <v>437203</v>
      </c>
      <c r="N90" s="255">
        <v>410691</v>
      </c>
      <c r="O90" s="255">
        <v>419608</v>
      </c>
      <c r="P90" s="254">
        <v>1198013.6499999999</v>
      </c>
      <c r="Q90" s="255">
        <v>1252415.111</v>
      </c>
      <c r="R90" s="255">
        <v>1288596.4130000002</v>
      </c>
      <c r="S90" s="255">
        <v>1267502</v>
      </c>
      <c r="T90" s="256">
        <v>398158.72</v>
      </c>
      <c r="U90" s="255">
        <v>379708.23</v>
      </c>
      <c r="V90" s="255">
        <v>350357.10700000002</v>
      </c>
      <c r="W90" s="255">
        <v>235171.61</v>
      </c>
      <c r="X90" s="255">
        <v>339667.93300000002</v>
      </c>
      <c r="Y90" s="255">
        <v>367067.44300000003</v>
      </c>
      <c r="Z90" s="255">
        <v>406291.81099999999</v>
      </c>
      <c r="AA90" s="255">
        <v>399353.31</v>
      </c>
      <c r="AB90" s="255">
        <v>403481</v>
      </c>
      <c r="AC90" s="255">
        <v>404987.11</v>
      </c>
      <c r="AD90" s="255">
        <v>371809</v>
      </c>
      <c r="AE90" s="257">
        <v>366806</v>
      </c>
      <c r="AF90" s="254">
        <v>1128224.057</v>
      </c>
      <c r="AG90" s="255">
        <v>941906.98600000003</v>
      </c>
      <c r="AH90" s="255">
        <v>1209126.121</v>
      </c>
      <c r="AI90" s="258">
        <v>1143602.1099999999</v>
      </c>
      <c r="AJ90" s="256">
        <v>315456</v>
      </c>
      <c r="AK90" s="255">
        <v>291851</v>
      </c>
      <c r="AL90" s="255">
        <v>361878</v>
      </c>
      <c r="AM90" s="255">
        <v>380242</v>
      </c>
      <c r="AN90" s="255">
        <v>379890</v>
      </c>
      <c r="AO90" s="255">
        <v>375041</v>
      </c>
      <c r="AP90" s="255" t="s">
        <v>178</v>
      </c>
      <c r="AQ90" s="255" t="s">
        <v>178</v>
      </c>
      <c r="AR90" s="255" t="s">
        <v>178</v>
      </c>
      <c r="AS90" s="255" t="s">
        <v>178</v>
      </c>
      <c r="AT90" s="255" t="s">
        <v>178</v>
      </c>
      <c r="AU90" s="257" t="s">
        <v>178</v>
      </c>
      <c r="AV90" s="254">
        <v>969185</v>
      </c>
      <c r="AW90" s="255">
        <v>1135173</v>
      </c>
      <c r="AX90" s="255" t="s">
        <v>178</v>
      </c>
      <c r="AY90" s="258" t="s">
        <v>178</v>
      </c>
    </row>
    <row r="91" spans="1:51" x14ac:dyDescent="0.3">
      <c r="A91" s="302" t="s">
        <v>74</v>
      </c>
      <c r="B91" s="224"/>
      <c r="C91" s="290" t="s">
        <v>45</v>
      </c>
      <c r="D91" s="262">
        <v>9.520941534739169E-2</v>
      </c>
      <c r="E91" s="263">
        <v>1.8737158087443414E-2</v>
      </c>
      <c r="F91" s="263">
        <v>-3.0173696065866677E-2</v>
      </c>
      <c r="G91" s="263">
        <v>8.0561767484258043E-2</v>
      </c>
      <c r="H91" s="263">
        <v>-2.8752328389099739E-2</v>
      </c>
      <c r="I91" s="263">
        <v>-4.1604462652077935E-2</v>
      </c>
      <c r="J91" s="263">
        <v>2.8017631922296845E-3</v>
      </c>
      <c r="K91" s="263">
        <v>-3.8608549485453173E-3</v>
      </c>
      <c r="L91" s="263">
        <v>-6.2847027206570432E-3</v>
      </c>
      <c r="M91" s="263">
        <v>1.9513332633763567E-2</v>
      </c>
      <c r="N91" s="263">
        <v>6.8917328626066487E-3</v>
      </c>
      <c r="O91" s="263">
        <v>2.4607122209002862E-3</v>
      </c>
      <c r="P91" s="262">
        <v>2.6603685790869934E-2</v>
      </c>
      <c r="Q91" s="263">
        <v>1.3440995447473513E-3</v>
      </c>
      <c r="R91" s="263">
        <v>-2.3293398523541058E-3</v>
      </c>
      <c r="S91" s="263">
        <v>9.7260161571840198E-3</v>
      </c>
      <c r="T91" s="264">
        <v>-5.2140712896460342E-2</v>
      </c>
      <c r="U91" s="263">
        <v>3.4579834398930464E-3</v>
      </c>
      <c r="V91" s="263">
        <v>-0.12312715171747454</v>
      </c>
      <c r="W91" s="263">
        <v>-0.44584498844885612</v>
      </c>
      <c r="X91" s="263">
        <v>-0.21665040803359625</v>
      </c>
      <c r="Y91" s="263">
        <v>-6.9364676037101572E-2</v>
      </c>
      <c r="Z91" s="263">
        <v>-8.2259672213502E-2</v>
      </c>
      <c r="AA91" s="263">
        <v>-0.11447879169227858</v>
      </c>
      <c r="AB91" s="263">
        <v>2.1712905290370607E-2</v>
      </c>
      <c r="AC91" s="263">
        <v>-7.3686342499937135E-2</v>
      </c>
      <c r="AD91" s="263">
        <v>-9.467458502864684E-2</v>
      </c>
      <c r="AE91" s="265">
        <v>-0.12583649501439439</v>
      </c>
      <c r="AF91" s="262">
        <v>-5.8254422226324286E-2</v>
      </c>
      <c r="AG91" s="263">
        <v>-0.24792748208864432</v>
      </c>
      <c r="AH91" s="263">
        <v>-6.1671979836560448E-2</v>
      </c>
      <c r="AI91" s="266">
        <v>-9.7751238262346038E-2</v>
      </c>
      <c r="AJ91" s="264">
        <v>-0.20771294422485581</v>
      </c>
      <c r="AK91" s="263">
        <v>-0.23138089474647411</v>
      </c>
      <c r="AL91" s="263">
        <v>3.2883286138105886E-2</v>
      </c>
      <c r="AM91" s="263">
        <v>0.6168703356667925</v>
      </c>
      <c r="AN91" s="263">
        <v>0.11841584998840611</v>
      </c>
      <c r="AO91" s="263">
        <v>2.1722321475402467E-2</v>
      </c>
      <c r="AP91" s="263" t="s">
        <v>178</v>
      </c>
      <c r="AQ91" s="263" t="s">
        <v>178</v>
      </c>
      <c r="AR91" s="263" t="s">
        <v>178</v>
      </c>
      <c r="AS91" s="263" t="s">
        <v>178</v>
      </c>
      <c r="AT91" s="263" t="s">
        <v>178</v>
      </c>
      <c r="AU91" s="265" t="s">
        <v>178</v>
      </c>
      <c r="AV91" s="262">
        <v>-0.14096407182000023</v>
      </c>
      <c r="AW91" s="263">
        <v>0.20518588021174308</v>
      </c>
      <c r="AX91" s="263" t="s">
        <v>178</v>
      </c>
      <c r="AY91" s="266" t="s">
        <v>178</v>
      </c>
    </row>
    <row r="92" spans="1:51" x14ac:dyDescent="0.3">
      <c r="A92" s="246" t="s">
        <v>75</v>
      </c>
      <c r="B92" s="224"/>
      <c r="C92" s="290" t="s">
        <v>71</v>
      </c>
      <c r="D92" s="254">
        <v>106558</v>
      </c>
      <c r="E92" s="255">
        <v>91318.842999999993</v>
      </c>
      <c r="F92" s="255">
        <v>110549.41</v>
      </c>
      <c r="G92" s="255">
        <v>125576.974</v>
      </c>
      <c r="H92" s="255">
        <v>144468.91200000001</v>
      </c>
      <c r="I92" s="255">
        <v>149198.111</v>
      </c>
      <c r="J92" s="255">
        <v>166989.54</v>
      </c>
      <c r="K92" s="255">
        <v>157612.215</v>
      </c>
      <c r="L92" s="255">
        <v>160362.06899999999</v>
      </c>
      <c r="M92" s="255">
        <v>144223</v>
      </c>
      <c r="N92" s="255">
        <v>111670</v>
      </c>
      <c r="O92" s="255">
        <v>118727</v>
      </c>
      <c r="P92" s="254">
        <v>308426.25300000003</v>
      </c>
      <c r="Q92" s="255">
        <v>419243.99699999997</v>
      </c>
      <c r="R92" s="255">
        <v>484963.82400000002</v>
      </c>
      <c r="S92" s="255">
        <v>374620</v>
      </c>
      <c r="T92" s="256">
        <v>111105.18</v>
      </c>
      <c r="U92" s="255">
        <v>104120.33100000001</v>
      </c>
      <c r="V92" s="255">
        <v>72624.956000000006</v>
      </c>
      <c r="W92" s="255">
        <v>8318.24</v>
      </c>
      <c r="X92" s="255">
        <v>11638.895</v>
      </c>
      <c r="Y92" s="255">
        <v>15680.8</v>
      </c>
      <c r="Z92" s="255">
        <v>40583.724000000002</v>
      </c>
      <c r="AA92" s="255">
        <v>61051.05</v>
      </c>
      <c r="AB92" s="255">
        <v>56972</v>
      </c>
      <c r="AC92" s="255">
        <v>54610.81</v>
      </c>
      <c r="AD92" s="255">
        <v>38139</v>
      </c>
      <c r="AE92" s="257">
        <v>51322</v>
      </c>
      <c r="AF92" s="254">
        <v>287850.467</v>
      </c>
      <c r="AG92" s="255">
        <v>35637.934999999998</v>
      </c>
      <c r="AH92" s="255">
        <v>158606.774</v>
      </c>
      <c r="AI92" s="258">
        <v>144071.81</v>
      </c>
      <c r="AJ92" s="256">
        <v>35514</v>
      </c>
      <c r="AK92" s="255">
        <v>18187</v>
      </c>
      <c r="AL92" s="255">
        <v>23309</v>
      </c>
      <c r="AM92" s="255">
        <v>33325</v>
      </c>
      <c r="AN92" s="255">
        <v>46371</v>
      </c>
      <c r="AO92" s="255">
        <v>64849</v>
      </c>
      <c r="AP92" s="255" t="s">
        <v>178</v>
      </c>
      <c r="AQ92" s="255" t="s">
        <v>178</v>
      </c>
      <c r="AR92" s="255" t="s">
        <v>178</v>
      </c>
      <c r="AS92" s="255" t="s">
        <v>178</v>
      </c>
      <c r="AT92" s="255" t="s">
        <v>178</v>
      </c>
      <c r="AU92" s="257" t="s">
        <v>178</v>
      </c>
      <c r="AV92" s="254">
        <v>77010</v>
      </c>
      <c r="AW92" s="255">
        <v>144545</v>
      </c>
      <c r="AX92" s="255" t="s">
        <v>178</v>
      </c>
      <c r="AY92" s="258" t="s">
        <v>178</v>
      </c>
    </row>
    <row r="93" spans="1:51" x14ac:dyDescent="0.3">
      <c r="A93" s="303" t="s">
        <v>76</v>
      </c>
      <c r="B93" s="236"/>
      <c r="C93" s="304" t="s">
        <v>45</v>
      </c>
      <c r="D93" s="268">
        <v>9.1659751462437641E-2</v>
      </c>
      <c r="E93" s="269">
        <v>3.2574719012189259E-2</v>
      </c>
      <c r="F93" s="269">
        <v>9.7765828566889132E-2</v>
      </c>
      <c r="G93" s="269">
        <v>4.5220518710880293E-2</v>
      </c>
      <c r="H93" s="269">
        <v>7.130662276701305E-2</v>
      </c>
      <c r="I93" s="269">
        <v>3.1984388617593791E-2</v>
      </c>
      <c r="J93" s="269">
        <v>8.7716759052389598E-2</v>
      </c>
      <c r="K93" s="269">
        <v>-9.7931469928567612E-3</v>
      </c>
      <c r="L93" s="269">
        <v>6.9829340538376791E-2</v>
      </c>
      <c r="M93" s="269">
        <v>2.1749449179259386E-2</v>
      </c>
      <c r="N93" s="269">
        <v>4.702076789648868E-2</v>
      </c>
      <c r="O93" s="269">
        <v>5.1137218793990316E-2</v>
      </c>
      <c r="P93" s="268">
        <v>7.5581608562072675E-2</v>
      </c>
      <c r="Q93" s="269">
        <v>4.9235297356414687E-2</v>
      </c>
      <c r="R93" s="269">
        <v>4.8368690133141996E-2</v>
      </c>
      <c r="S93" s="269">
        <v>3.8421771875407129E-2</v>
      </c>
      <c r="T93" s="270">
        <v>4.2673285910020765E-2</v>
      </c>
      <c r="U93" s="269">
        <v>0.14018451810652061</v>
      </c>
      <c r="V93" s="269">
        <v>-0.34305433199507801</v>
      </c>
      <c r="W93" s="269">
        <v>-0.93375983084287406</v>
      </c>
      <c r="X93" s="269">
        <v>-0.91943668129791145</v>
      </c>
      <c r="Y93" s="269">
        <v>-0.89489947362671374</v>
      </c>
      <c r="Z93" s="269">
        <v>-0.75696846640813553</v>
      </c>
      <c r="AA93" s="269">
        <v>-0.61265026317915772</v>
      </c>
      <c r="AB93" s="269">
        <v>-0.64472895395232144</v>
      </c>
      <c r="AC93" s="269">
        <v>-0.62134465376534953</v>
      </c>
      <c r="AD93" s="269">
        <v>-0.65846691143547953</v>
      </c>
      <c r="AE93" s="281">
        <v>-0.56773101316465502</v>
      </c>
      <c r="AF93" s="268">
        <v>-6.6712174465900664E-2</v>
      </c>
      <c r="AG93" s="269">
        <v>-0.91499476377714239</v>
      </c>
      <c r="AH93" s="269">
        <v>-0.6729513292521383</v>
      </c>
      <c r="AI93" s="282">
        <v>-0.61541879771501784</v>
      </c>
      <c r="AJ93" s="270">
        <v>-0.68035693745332126</v>
      </c>
      <c r="AK93" s="269">
        <v>-0.82532710158211076</v>
      </c>
      <c r="AL93" s="269">
        <v>-0.67904971949311754</v>
      </c>
      <c r="AM93" s="269">
        <v>3.0062561311046569</v>
      </c>
      <c r="AN93" s="269">
        <v>2.9841411061788938</v>
      </c>
      <c r="AO93" s="269">
        <v>3.1355670629049537</v>
      </c>
      <c r="AP93" s="269" t="s">
        <v>178</v>
      </c>
      <c r="AQ93" s="269" t="s">
        <v>178</v>
      </c>
      <c r="AR93" s="269" t="s">
        <v>178</v>
      </c>
      <c r="AS93" s="269" t="s">
        <v>178</v>
      </c>
      <c r="AT93" s="269" t="s">
        <v>178</v>
      </c>
      <c r="AU93" s="281" t="s">
        <v>178</v>
      </c>
      <c r="AV93" s="268">
        <v>-0.73246525947098773</v>
      </c>
      <c r="AW93" s="269">
        <v>3.0559308500899394</v>
      </c>
      <c r="AX93" s="269" t="s">
        <v>178</v>
      </c>
      <c r="AY93" s="282" t="s">
        <v>178</v>
      </c>
    </row>
    <row r="94" spans="1:51" ht="24.6" x14ac:dyDescent="0.3">
      <c r="A94" s="305" t="s">
        <v>142</v>
      </c>
      <c r="B94" s="222" t="s">
        <v>143</v>
      </c>
      <c r="C94" s="260"/>
      <c r="D94" s="297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97"/>
      <c r="Q94" s="260"/>
      <c r="R94" s="260"/>
      <c r="S94" s="260"/>
      <c r="T94" s="298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99"/>
      <c r="AF94" s="297"/>
      <c r="AG94" s="260"/>
      <c r="AH94" s="260"/>
      <c r="AI94" s="300"/>
      <c r="AJ94" s="298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99"/>
      <c r="AV94" s="297"/>
      <c r="AW94" s="260"/>
      <c r="AX94" s="260"/>
      <c r="AY94" s="300"/>
    </row>
    <row r="95" spans="1:51" x14ac:dyDescent="0.3">
      <c r="A95" s="246" t="s">
        <v>29</v>
      </c>
      <c r="B95" s="224"/>
      <c r="C95" s="290" t="s">
        <v>144</v>
      </c>
      <c r="D95" s="254">
        <v>3630.6</v>
      </c>
      <c r="E95" s="255">
        <v>3383.6</v>
      </c>
      <c r="F95" s="255">
        <v>3894.7</v>
      </c>
      <c r="G95" s="255">
        <v>3981.3</v>
      </c>
      <c r="H95" s="255">
        <v>4322.4000000000005</v>
      </c>
      <c r="I95" s="255">
        <v>4274.5</v>
      </c>
      <c r="J95" s="255">
        <v>4836.7</v>
      </c>
      <c r="K95" s="255">
        <v>4997.8</v>
      </c>
      <c r="L95" s="255">
        <v>4266.1000000000004</v>
      </c>
      <c r="M95" s="255">
        <v>4305.8999999999996</v>
      </c>
      <c r="N95" s="255">
        <v>4337.6000000000004</v>
      </c>
      <c r="O95" s="255">
        <v>5133.2000000000007</v>
      </c>
      <c r="P95" s="254">
        <v>10908.9</v>
      </c>
      <c r="Q95" s="255">
        <v>12578.2</v>
      </c>
      <c r="R95" s="255">
        <v>14100.6</v>
      </c>
      <c r="S95" s="255">
        <v>13776.7</v>
      </c>
      <c r="T95" s="256">
        <v>4034.2999999999997</v>
      </c>
      <c r="U95" s="255">
        <v>3911.3</v>
      </c>
      <c r="V95" s="255">
        <v>3269.3</v>
      </c>
      <c r="W95" s="255">
        <v>2407.2999999999997</v>
      </c>
      <c r="X95" s="255">
        <v>3175.7999999999997</v>
      </c>
      <c r="Y95" s="255">
        <v>3713.1</v>
      </c>
      <c r="Z95" s="255">
        <v>4419.5999999999995</v>
      </c>
      <c r="AA95" s="255">
        <v>4684.2000000000007</v>
      </c>
      <c r="AB95" s="255">
        <v>4180.1000000000004</v>
      </c>
      <c r="AC95" s="255">
        <v>4163</v>
      </c>
      <c r="AD95" s="255">
        <v>3932.2999999999997</v>
      </c>
      <c r="AE95" s="257">
        <v>4860.4000000000005</v>
      </c>
      <c r="AF95" s="254">
        <v>11214.900000000001</v>
      </c>
      <c r="AG95" s="255">
        <v>9296.1999999999989</v>
      </c>
      <c r="AH95" s="255">
        <v>13283.9</v>
      </c>
      <c r="AI95" s="258">
        <v>12955.7</v>
      </c>
      <c r="AJ95" s="256">
        <v>3405.4</v>
      </c>
      <c r="AK95" s="255">
        <v>2990.6</v>
      </c>
      <c r="AL95" s="255">
        <v>3639.4000000000005</v>
      </c>
      <c r="AM95" s="255">
        <v>3955.7</v>
      </c>
      <c r="AN95" s="255">
        <v>4664.4000000000005</v>
      </c>
      <c r="AO95" s="255">
        <v>4678.3999999999996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10035.400000000001</v>
      </c>
      <c r="AW95" s="255">
        <v>13298.5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0.11119374208119866</v>
      </c>
      <c r="U96" s="226">
        <v>0.15595815108168823</v>
      </c>
      <c r="V96" s="226">
        <v>-0.1605771946491385</v>
      </c>
      <c r="W96" s="226">
        <v>-0.3953482530831639</v>
      </c>
      <c r="X96" s="226">
        <v>-0.26526929483620226</v>
      </c>
      <c r="Y96" s="226">
        <v>-0.13133699847935434</v>
      </c>
      <c r="Z96" s="226">
        <v>-8.6236483552835683E-2</v>
      </c>
      <c r="AA96" s="226">
        <v>-6.2747608947936975E-2</v>
      </c>
      <c r="AB96" s="226">
        <v>-2.0158927357539672E-2</v>
      </c>
      <c r="AC96" s="226">
        <v>-3.3187022457558155E-2</v>
      </c>
      <c r="AD96" s="226">
        <v>-9.3438767982294502E-2</v>
      </c>
      <c r="AE96" s="228">
        <v>-5.3144237512662694E-2</v>
      </c>
      <c r="AF96" s="225">
        <v>2.8050490883590632E-2</v>
      </c>
      <c r="AG96" s="226">
        <v>-0.26092763670477503</v>
      </c>
      <c r="AH96" s="226">
        <v>-5.7919521155128204E-2</v>
      </c>
      <c r="AI96" s="229">
        <v>-5.9593371416957613E-2</v>
      </c>
      <c r="AJ96" s="227">
        <v>-0.15588825818605451</v>
      </c>
      <c r="AK96" s="226">
        <v>-0.23539488149720048</v>
      </c>
      <c r="AL96" s="226">
        <v>0.11320466154834379</v>
      </c>
      <c r="AM96" s="226">
        <v>0.64321023553358547</v>
      </c>
      <c r="AN96" s="226">
        <v>0.46873228792745164</v>
      </c>
      <c r="AO96" s="226">
        <v>0.2599714524251972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-0.10517258290310211</v>
      </c>
      <c r="AW96" s="226">
        <v>0.43053075450183964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99417</v>
      </c>
      <c r="E97" s="255">
        <v>94801</v>
      </c>
      <c r="F97" s="255">
        <v>108208</v>
      </c>
      <c r="G97" s="255">
        <v>105744</v>
      </c>
      <c r="H97" s="255">
        <v>114793</v>
      </c>
      <c r="I97" s="255">
        <v>113216</v>
      </c>
      <c r="J97" s="255">
        <v>122935</v>
      </c>
      <c r="K97" s="255">
        <v>123324</v>
      </c>
      <c r="L97" s="255">
        <v>113373</v>
      </c>
      <c r="M97" s="255">
        <v>116399</v>
      </c>
      <c r="N97" s="255">
        <v>115544</v>
      </c>
      <c r="O97" s="255">
        <v>133534</v>
      </c>
      <c r="P97" s="254">
        <v>302426</v>
      </c>
      <c r="Q97" s="255">
        <v>333753</v>
      </c>
      <c r="R97" s="255">
        <v>359632</v>
      </c>
      <c r="S97" s="255">
        <v>365477</v>
      </c>
      <c r="T97" s="256">
        <v>112309</v>
      </c>
      <c r="U97" s="255">
        <v>111142</v>
      </c>
      <c r="V97" s="255">
        <v>86894</v>
      </c>
      <c r="W97" s="255">
        <v>60874</v>
      </c>
      <c r="X97" s="255">
        <v>83467</v>
      </c>
      <c r="Y97" s="255">
        <v>98281</v>
      </c>
      <c r="Z97" s="255">
        <v>115317</v>
      </c>
      <c r="AA97" s="255">
        <v>120456</v>
      </c>
      <c r="AB97" s="255">
        <v>114094</v>
      </c>
      <c r="AC97" s="255">
        <v>115119</v>
      </c>
      <c r="AD97" s="255">
        <v>104785</v>
      </c>
      <c r="AE97" s="257">
        <v>123697</v>
      </c>
      <c r="AF97" s="254">
        <v>310345</v>
      </c>
      <c r="AG97" s="255">
        <v>242622</v>
      </c>
      <c r="AH97" s="255">
        <v>349867</v>
      </c>
      <c r="AI97" s="258">
        <v>343601</v>
      </c>
      <c r="AJ97" s="256">
        <v>92008</v>
      </c>
      <c r="AK97" s="255">
        <v>79834</v>
      </c>
      <c r="AL97" s="255">
        <v>98231</v>
      </c>
      <c r="AM97" s="255">
        <v>106954</v>
      </c>
      <c r="AN97" s="255">
        <v>126115</v>
      </c>
      <c r="AO97" s="255">
        <v>126448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270073</v>
      </c>
      <c r="AW97" s="255">
        <v>359517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0.12967601114497521</v>
      </c>
      <c r="U98" s="226">
        <v>0.17237159945570193</v>
      </c>
      <c r="V98" s="226">
        <v>-0.19697249741239095</v>
      </c>
      <c r="W98" s="226">
        <v>-0.42432667574519595</v>
      </c>
      <c r="X98" s="226">
        <v>-0.27289120416750151</v>
      </c>
      <c r="Y98" s="226">
        <v>-0.13191598360655737</v>
      </c>
      <c r="Z98" s="226">
        <v>-6.1967706511571158E-2</v>
      </c>
      <c r="AA98" s="226">
        <v>-2.3255813953488372E-2</v>
      </c>
      <c r="AB98" s="226">
        <v>6.3595388672788057E-3</v>
      </c>
      <c r="AC98" s="226">
        <v>-1.0996658046890437E-2</v>
      </c>
      <c r="AD98" s="226">
        <v>-9.3116042373468114E-2</v>
      </c>
      <c r="AE98" s="228">
        <v>-7.3666631719262507E-2</v>
      </c>
      <c r="AF98" s="225">
        <v>2.6184917963402617E-2</v>
      </c>
      <c r="AG98" s="226">
        <v>-0.27304923101814815</v>
      </c>
      <c r="AH98" s="226">
        <v>-2.7152756150731858E-2</v>
      </c>
      <c r="AI98" s="229">
        <v>-5.9856023771673733E-2</v>
      </c>
      <c r="AJ98" s="227">
        <v>-0.18076022402478875</v>
      </c>
      <c r="AK98" s="226">
        <v>-0.28169368915441506</v>
      </c>
      <c r="AL98" s="226">
        <v>0.13046930743204363</v>
      </c>
      <c r="AM98" s="226">
        <v>0.75697342050793437</v>
      </c>
      <c r="AN98" s="226">
        <v>0.51095642589286783</v>
      </c>
      <c r="AO98" s="226">
        <v>0.2865965954762365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-0.12976526124152155</v>
      </c>
      <c r="AW98" s="226">
        <v>0.48179884759007841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36.518905217417547</v>
      </c>
      <c r="E99" s="255">
        <v>35.691606628622061</v>
      </c>
      <c r="F99" s="255">
        <v>35.992717728818569</v>
      </c>
      <c r="G99" s="255">
        <v>37.650363141171127</v>
      </c>
      <c r="H99" s="255">
        <v>37.65386391156256</v>
      </c>
      <c r="I99" s="255">
        <v>37.755264273600908</v>
      </c>
      <c r="J99" s="255">
        <v>39.343555537479155</v>
      </c>
      <c r="K99" s="255">
        <v>40.525769517693227</v>
      </c>
      <c r="L99" s="255">
        <v>37.628888712480041</v>
      </c>
      <c r="M99" s="255">
        <v>36.992585846957446</v>
      </c>
      <c r="N99" s="255">
        <v>37.540677144637542</v>
      </c>
      <c r="O99" s="255">
        <v>38.441146075156894</v>
      </c>
      <c r="P99" s="254">
        <v>36.071303393226771</v>
      </c>
      <c r="Q99" s="255">
        <v>37.687151875788381</v>
      </c>
      <c r="R99" s="255">
        <v>39.208413044445436</v>
      </c>
      <c r="S99" s="255">
        <v>37.695121717645705</v>
      </c>
      <c r="T99" s="256">
        <v>35.921431051830211</v>
      </c>
      <c r="U99" s="255">
        <v>35.191916647172086</v>
      </c>
      <c r="V99" s="255">
        <v>37.624001657191521</v>
      </c>
      <c r="W99" s="255">
        <v>39.545618819200307</v>
      </c>
      <c r="X99" s="255">
        <v>38.048570093569907</v>
      </c>
      <c r="Y99" s="255">
        <v>37.780445864409195</v>
      </c>
      <c r="Z99" s="255">
        <v>38.325658836077935</v>
      </c>
      <c r="AA99" s="255">
        <v>38.887228531580007</v>
      </c>
      <c r="AB99" s="255">
        <v>36.637334127999722</v>
      </c>
      <c r="AC99" s="255">
        <v>36.16257959155309</v>
      </c>
      <c r="AD99" s="255">
        <v>37.527317841294071</v>
      </c>
      <c r="AE99" s="257">
        <v>39.292788022344929</v>
      </c>
      <c r="AF99" s="254">
        <v>36.136879923955604</v>
      </c>
      <c r="AG99" s="255">
        <v>38.315569074527446</v>
      </c>
      <c r="AH99" s="255">
        <v>37.968428002641005</v>
      </c>
      <c r="AI99" s="258">
        <v>37.705652777494826</v>
      </c>
      <c r="AJ99" s="256">
        <v>37.011998956612466</v>
      </c>
      <c r="AK99" s="255">
        <v>37.460229977202694</v>
      </c>
      <c r="AL99" s="255">
        <v>37.049403955981312</v>
      </c>
      <c r="AM99" s="255">
        <v>36.98505899732595</v>
      </c>
      <c r="AN99" s="255">
        <v>36.985291202473938</v>
      </c>
      <c r="AO99" s="255">
        <v>36.998608123497405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37.158101698429689</v>
      </c>
      <c r="AW99" s="255">
        <v>36.989905901528999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-1.6360681187736509E-2</v>
      </c>
      <c r="U100" s="226">
        <v>-1.4000209815415278E-2</v>
      </c>
      <c r="V100" s="226">
        <v>4.532261055315695E-2</v>
      </c>
      <c r="W100" s="226">
        <v>5.0338310706934328E-2</v>
      </c>
      <c r="X100" s="226">
        <v>1.0482488143431751E-2</v>
      </c>
      <c r="Y100" s="226">
        <v>6.6696899870185525E-4</v>
      </c>
      <c r="Z100" s="226">
        <v>-2.5872005910384972E-2</v>
      </c>
      <c r="AA100" s="226">
        <v>-4.0432075827649523E-2</v>
      </c>
      <c r="AB100" s="226">
        <v>-2.635088673643075E-2</v>
      </c>
      <c r="AC100" s="226">
        <v>-2.2437097499433727E-2</v>
      </c>
      <c r="AD100" s="226">
        <v>-3.5586207707441367E-4</v>
      </c>
      <c r="AE100" s="228">
        <v>2.2154436954688519E-2</v>
      </c>
      <c r="AF100" s="225">
        <v>1.81796953700173E-3</v>
      </c>
      <c r="AG100" s="226">
        <v>1.6674573892191184E-2</v>
      </c>
      <c r="AH100" s="226">
        <v>-3.1625484061260589E-2</v>
      </c>
      <c r="AI100" s="229">
        <v>2.7937460788703974E-4</v>
      </c>
      <c r="AJ100" s="227">
        <v>3.0359812313955393E-2</v>
      </c>
      <c r="AK100" s="226">
        <v>6.4455521214496936E-2</v>
      </c>
      <c r="AL100" s="226">
        <v>-1.5272104930400968E-2</v>
      </c>
      <c r="AM100" s="226">
        <v>-6.4749519626461027E-2</v>
      </c>
      <c r="AN100" s="226">
        <v>-2.7945304869043158E-2</v>
      </c>
      <c r="AO100" s="226">
        <v>-2.0694243358528354E-2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2.8259821451743661E-2</v>
      </c>
      <c r="AW100" s="226">
        <v>-3.45985510594898E-2</v>
      </c>
      <c r="AX100" s="226" t="s">
        <v>178</v>
      </c>
      <c r="AY100" s="229" t="s">
        <v>178</v>
      </c>
    </row>
    <row r="101" spans="1:51" x14ac:dyDescent="0.3">
      <c r="A101" s="246" t="s">
        <v>147</v>
      </c>
      <c r="B101" s="224"/>
      <c r="C101" s="290" t="s">
        <v>144</v>
      </c>
      <c r="D101" s="254">
        <v>3388.1</v>
      </c>
      <c r="E101" s="255">
        <v>3152.1</v>
      </c>
      <c r="F101" s="255">
        <v>3587.6</v>
      </c>
      <c r="G101" s="255">
        <v>3572.3</v>
      </c>
      <c r="H101" s="255">
        <v>3868.1000000000004</v>
      </c>
      <c r="I101" s="255">
        <v>3794.7000000000003</v>
      </c>
      <c r="J101" s="255">
        <v>4180.8999999999996</v>
      </c>
      <c r="K101" s="255">
        <v>4177.5</v>
      </c>
      <c r="L101" s="255">
        <v>3750.3</v>
      </c>
      <c r="M101" s="255">
        <v>3855.2</v>
      </c>
      <c r="N101" s="255">
        <v>4030.1</v>
      </c>
      <c r="O101" s="255">
        <v>4820.1000000000004</v>
      </c>
      <c r="P101" s="254">
        <v>10127.799999999999</v>
      </c>
      <c r="Q101" s="255">
        <v>11235.1</v>
      </c>
      <c r="R101" s="255">
        <v>12108.7</v>
      </c>
      <c r="S101" s="255">
        <v>12705.4</v>
      </c>
      <c r="T101" s="256">
        <v>3763.1</v>
      </c>
      <c r="U101" s="255">
        <v>3638.3</v>
      </c>
      <c r="V101" s="255">
        <v>3098.9</v>
      </c>
      <c r="W101" s="255">
        <v>2354.1</v>
      </c>
      <c r="X101" s="255">
        <v>3106.6</v>
      </c>
      <c r="Y101" s="255">
        <v>3610.2999999999997</v>
      </c>
      <c r="Z101" s="255">
        <v>4156.8999999999996</v>
      </c>
      <c r="AA101" s="255">
        <v>4217.1000000000004</v>
      </c>
      <c r="AB101" s="255">
        <v>3901.7000000000003</v>
      </c>
      <c r="AC101" s="255">
        <v>3944.9</v>
      </c>
      <c r="AD101" s="255">
        <v>3795.8999999999996</v>
      </c>
      <c r="AE101" s="257">
        <v>4689.8</v>
      </c>
      <c r="AF101" s="254">
        <v>10500.3</v>
      </c>
      <c r="AG101" s="255">
        <v>9071</v>
      </c>
      <c r="AH101" s="255">
        <v>12275.7</v>
      </c>
      <c r="AI101" s="258">
        <v>12430.599999999999</v>
      </c>
      <c r="AJ101" s="256">
        <v>3300.5</v>
      </c>
      <c r="AK101" s="255">
        <v>2926</v>
      </c>
      <c r="AL101" s="255">
        <v>3559.6000000000004</v>
      </c>
      <c r="AM101" s="255">
        <v>3841</v>
      </c>
      <c r="AN101" s="255">
        <v>4443.3</v>
      </c>
      <c r="AO101" s="255">
        <v>4381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9786.1</v>
      </c>
      <c r="AW101" s="255">
        <v>12665.3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0.11068150290723415</v>
      </c>
      <c r="U102" s="226">
        <v>0.15424637543225161</v>
      </c>
      <c r="V102" s="226">
        <v>-0.13621919946482322</v>
      </c>
      <c r="W102" s="226">
        <v>-0.3410127928785377</v>
      </c>
      <c r="X102" s="226">
        <v>-0.19686667873116009</v>
      </c>
      <c r="Y102" s="226">
        <v>-4.8594091759559525E-2</v>
      </c>
      <c r="Z102" s="226">
        <v>-5.740390824941999E-3</v>
      </c>
      <c r="AA102" s="226">
        <v>9.4793536804309662E-3</v>
      </c>
      <c r="AB102" s="226">
        <v>4.0370103725035356E-2</v>
      </c>
      <c r="AC102" s="226">
        <v>2.3267275368333749E-2</v>
      </c>
      <c r="AD102" s="226">
        <v>-5.8112701918066619E-2</v>
      </c>
      <c r="AE102" s="228">
        <v>-2.703263417771419E-2</v>
      </c>
      <c r="AF102" s="225">
        <v>3.6779952210746661E-2</v>
      </c>
      <c r="AG102" s="226">
        <v>-0.19261955834839034</v>
      </c>
      <c r="AH102" s="226">
        <v>1.3791736520022793E-2</v>
      </c>
      <c r="AI102" s="229">
        <v>-2.162859886347546E-2</v>
      </c>
      <c r="AJ102" s="227">
        <v>-0.12293056256809544</v>
      </c>
      <c r="AK102" s="226">
        <v>-0.1957782480828959</v>
      </c>
      <c r="AL102" s="226">
        <v>0.14866565555519709</v>
      </c>
      <c r="AM102" s="226">
        <v>0.63162142644747465</v>
      </c>
      <c r="AN102" s="226">
        <v>0.43027747376553155</v>
      </c>
      <c r="AO102" s="226">
        <v>0.21347256460681946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-6.8017104273211143E-2</v>
      </c>
      <c r="AW102" s="226">
        <v>0.39624076728034385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95200</v>
      </c>
      <c r="E103" s="255">
        <v>90640</v>
      </c>
      <c r="F103" s="255">
        <v>102732</v>
      </c>
      <c r="G103" s="255">
        <v>98707</v>
      </c>
      <c r="H103" s="255">
        <v>107027</v>
      </c>
      <c r="I103" s="255">
        <v>104975</v>
      </c>
      <c r="J103" s="255">
        <v>111752</v>
      </c>
      <c r="K103" s="255">
        <v>108911</v>
      </c>
      <c r="L103" s="255">
        <v>104069</v>
      </c>
      <c r="M103" s="255">
        <v>108265</v>
      </c>
      <c r="N103" s="255">
        <v>109532</v>
      </c>
      <c r="O103" s="255">
        <v>127715</v>
      </c>
      <c r="P103" s="254">
        <v>288572</v>
      </c>
      <c r="Q103" s="255">
        <v>310709</v>
      </c>
      <c r="R103" s="255">
        <v>324732</v>
      </c>
      <c r="S103" s="255">
        <v>345512</v>
      </c>
      <c r="T103" s="256">
        <v>107155</v>
      </c>
      <c r="U103" s="255">
        <v>105662</v>
      </c>
      <c r="V103" s="255">
        <v>83479</v>
      </c>
      <c r="W103" s="255">
        <v>59929</v>
      </c>
      <c r="X103" s="255">
        <v>82200</v>
      </c>
      <c r="Y103" s="255">
        <v>96407</v>
      </c>
      <c r="Z103" s="255">
        <v>110482</v>
      </c>
      <c r="AA103" s="255">
        <v>111746</v>
      </c>
      <c r="AB103" s="255">
        <v>108404</v>
      </c>
      <c r="AC103" s="255">
        <v>110578</v>
      </c>
      <c r="AD103" s="255">
        <v>102038</v>
      </c>
      <c r="AE103" s="257">
        <v>120571</v>
      </c>
      <c r="AF103" s="254">
        <v>296296</v>
      </c>
      <c r="AG103" s="255">
        <v>238536</v>
      </c>
      <c r="AH103" s="255">
        <v>330632</v>
      </c>
      <c r="AI103" s="258">
        <v>333187</v>
      </c>
      <c r="AJ103" s="256">
        <v>89943</v>
      </c>
      <c r="AK103" s="255">
        <v>78558</v>
      </c>
      <c r="AL103" s="255">
        <v>96633</v>
      </c>
      <c r="AM103" s="255">
        <v>104737</v>
      </c>
      <c r="AN103" s="255">
        <v>122032</v>
      </c>
      <c r="AO103" s="255">
        <v>120693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265134</v>
      </c>
      <c r="AW103" s="255">
        <v>347462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0.12557773109243697</v>
      </c>
      <c r="U104" s="226">
        <v>0.1657325684024713</v>
      </c>
      <c r="V104" s="226">
        <v>-0.18740995989565082</v>
      </c>
      <c r="W104" s="226">
        <v>-0.39285967560558016</v>
      </c>
      <c r="X104" s="226">
        <v>-0.23196950302260178</v>
      </c>
      <c r="Y104" s="226">
        <v>-8.1619433198380567E-2</v>
      </c>
      <c r="Z104" s="226">
        <v>-1.1364449853246474E-2</v>
      </c>
      <c r="AA104" s="226">
        <v>2.603042851502603E-2</v>
      </c>
      <c r="AB104" s="226">
        <v>4.1655055780299606E-2</v>
      </c>
      <c r="AC104" s="226">
        <v>2.1364245139241674E-2</v>
      </c>
      <c r="AD104" s="226">
        <v>-6.8418361757294668E-2</v>
      </c>
      <c r="AE104" s="228">
        <v>-5.5937047331950047E-2</v>
      </c>
      <c r="AF104" s="225">
        <v>2.6766283631121521E-2</v>
      </c>
      <c r="AG104" s="226">
        <v>-0.23228487105297882</v>
      </c>
      <c r="AH104" s="226">
        <v>1.8168828449305889E-2</v>
      </c>
      <c r="AI104" s="229">
        <v>-3.5671698812197547E-2</v>
      </c>
      <c r="AJ104" s="227">
        <v>-0.16062712892538847</v>
      </c>
      <c r="AK104" s="226">
        <v>-0.25651606064621152</v>
      </c>
      <c r="AL104" s="226">
        <v>0.15757256315959703</v>
      </c>
      <c r="AM104" s="226">
        <v>0.747684760299688</v>
      </c>
      <c r="AN104" s="226">
        <v>0.48457420924574207</v>
      </c>
      <c r="AO104" s="226">
        <v>0.2519111682761625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-0.10517185517185518</v>
      </c>
      <c r="AW104" s="226">
        <v>0.45664386088473019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35.589285714285715</v>
      </c>
      <c r="E105" s="255">
        <v>34.776037069726392</v>
      </c>
      <c r="F105" s="255">
        <v>34.921932796012925</v>
      </c>
      <c r="G105" s="255">
        <v>36.190948970184486</v>
      </c>
      <c r="H105" s="255">
        <v>36.141347510441292</v>
      </c>
      <c r="I105" s="255">
        <v>36.148606811145513</v>
      </c>
      <c r="J105" s="255">
        <v>37.412305820030063</v>
      </c>
      <c r="K105" s="255">
        <v>38.357007097538357</v>
      </c>
      <c r="L105" s="255">
        <v>36.036667979897949</v>
      </c>
      <c r="M105" s="255">
        <v>35.60892255114765</v>
      </c>
      <c r="N105" s="255">
        <v>36.793813680020449</v>
      </c>
      <c r="O105" s="255">
        <v>37.741064088008457</v>
      </c>
      <c r="P105" s="254">
        <v>35.096267136104679</v>
      </c>
      <c r="Q105" s="255">
        <v>36.1595576568429</v>
      </c>
      <c r="R105" s="255">
        <v>37.288286956628852</v>
      </c>
      <c r="S105" s="255">
        <v>36.772673597443791</v>
      </c>
      <c r="T105" s="256">
        <v>35.118286594185989</v>
      </c>
      <c r="U105" s="255">
        <v>34.433381915920577</v>
      </c>
      <c r="V105" s="255">
        <v>37.121910899747242</v>
      </c>
      <c r="W105" s="255">
        <v>39.281483088321181</v>
      </c>
      <c r="X105" s="255">
        <v>37.793187347931877</v>
      </c>
      <c r="Y105" s="255">
        <v>37.44852552200566</v>
      </c>
      <c r="Z105" s="255">
        <v>37.625133505910462</v>
      </c>
      <c r="AA105" s="255">
        <v>37.738263562006694</v>
      </c>
      <c r="AB105" s="255">
        <v>35.992214309435077</v>
      </c>
      <c r="AC105" s="255">
        <v>35.675269945197059</v>
      </c>
      <c r="AD105" s="255">
        <v>37.200846743370114</v>
      </c>
      <c r="AE105" s="257">
        <v>38.896583755629464</v>
      </c>
      <c r="AF105" s="254">
        <v>35.438547938547941</v>
      </c>
      <c r="AG105" s="255">
        <v>38.027802931213735</v>
      </c>
      <c r="AH105" s="255">
        <v>37.127985191995933</v>
      </c>
      <c r="AI105" s="258">
        <v>37.308178290269424</v>
      </c>
      <c r="AJ105" s="256">
        <v>36.695462681920773</v>
      </c>
      <c r="AK105" s="255">
        <v>37.246365742508722</v>
      </c>
      <c r="AL105" s="255">
        <v>36.836277462150619</v>
      </c>
      <c r="AM105" s="255">
        <v>36.672809035966274</v>
      </c>
      <c r="AN105" s="255">
        <v>36.410941392421662</v>
      </c>
      <c r="AO105" s="255">
        <v>36.298708292941598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36.910015313011534</v>
      </c>
      <c r="AW105" s="255">
        <v>36.450892471694743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-1.3234295396680725E-2</v>
      </c>
      <c r="U106" s="226">
        <v>-9.8531972783094009E-3</v>
      </c>
      <c r="V106" s="226">
        <v>6.2997031595728017E-2</v>
      </c>
      <c r="W106" s="226">
        <v>8.539522190155327E-2</v>
      </c>
      <c r="X106" s="226">
        <v>4.5704987535768141E-2</v>
      </c>
      <c r="Y106" s="226">
        <v>3.5960409695771467E-2</v>
      </c>
      <c r="Z106" s="226">
        <v>5.6887080658485738E-3</v>
      </c>
      <c r="AA106" s="226">
        <v>-1.6131173476550336E-2</v>
      </c>
      <c r="AB106" s="226">
        <v>-1.2335677229556568E-3</v>
      </c>
      <c r="AC106" s="226">
        <v>1.8632238578437489E-3</v>
      </c>
      <c r="AD106" s="226">
        <v>1.1062540754526076E-2</v>
      </c>
      <c r="AE106" s="228">
        <v>3.0617039968095464E-2</v>
      </c>
      <c r="AF106" s="225">
        <v>9.7526269992157417E-3</v>
      </c>
      <c r="AG106" s="226">
        <v>5.1666707101359829E-2</v>
      </c>
      <c r="AH106" s="226">
        <v>-4.2989844188704917E-3</v>
      </c>
      <c r="AI106" s="229">
        <v>1.4562571617388675E-2</v>
      </c>
      <c r="AJ106" s="227">
        <v>4.4910394005267161E-2</v>
      </c>
      <c r="AK106" s="226">
        <v>8.169350990433899E-2</v>
      </c>
      <c r="AL106" s="226">
        <v>-7.6944702110840844E-3</v>
      </c>
      <c r="AM106" s="226">
        <v>-6.6409764786363026E-2</v>
      </c>
      <c r="AN106" s="226">
        <v>-3.6573945001911932E-2</v>
      </c>
      <c r="AO106" s="226">
        <v>-3.0703938620718244E-2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4.1521661017691378E-2</v>
      </c>
      <c r="AW106" s="226">
        <v>-4.1467303866367787E-2</v>
      </c>
      <c r="AX106" s="226" t="s">
        <v>178</v>
      </c>
      <c r="AY106" s="229" t="s">
        <v>178</v>
      </c>
    </row>
    <row r="107" spans="1:51" x14ac:dyDescent="0.3">
      <c r="A107" s="246" t="s">
        <v>148</v>
      </c>
      <c r="B107" s="224"/>
      <c r="C107" s="290" t="s">
        <v>144</v>
      </c>
      <c r="D107" s="254">
        <v>3172.7</v>
      </c>
      <c r="E107" s="255">
        <v>2957</v>
      </c>
      <c r="F107" s="255">
        <v>3358.4</v>
      </c>
      <c r="G107" s="255">
        <v>3332</v>
      </c>
      <c r="H107" s="255">
        <v>3629.3</v>
      </c>
      <c r="I107" s="255">
        <v>3543.9</v>
      </c>
      <c r="J107" s="255">
        <v>3905.1</v>
      </c>
      <c r="K107" s="255">
        <v>3893.9</v>
      </c>
      <c r="L107" s="255">
        <v>3496.3</v>
      </c>
      <c r="M107" s="255">
        <v>3596.1</v>
      </c>
      <c r="N107" s="255">
        <v>3767.6</v>
      </c>
      <c r="O107" s="255">
        <v>4544.1000000000004</v>
      </c>
      <c r="P107" s="254">
        <v>9488.1</v>
      </c>
      <c r="Q107" s="255">
        <v>10505.2</v>
      </c>
      <c r="R107" s="255">
        <v>11295.3</v>
      </c>
      <c r="S107" s="255">
        <v>11907.8</v>
      </c>
      <c r="T107" s="256">
        <v>3501.7</v>
      </c>
      <c r="U107" s="255">
        <v>3392.8</v>
      </c>
      <c r="V107" s="255">
        <v>2922.5</v>
      </c>
      <c r="W107" s="255">
        <v>2200.1</v>
      </c>
      <c r="X107" s="255">
        <v>2922.6</v>
      </c>
      <c r="Y107" s="255">
        <v>3414.2</v>
      </c>
      <c r="Z107" s="255">
        <v>3932.4</v>
      </c>
      <c r="AA107" s="255">
        <v>3989.6</v>
      </c>
      <c r="AB107" s="255">
        <v>3677.3</v>
      </c>
      <c r="AC107" s="255">
        <v>3716.4</v>
      </c>
      <c r="AD107" s="255">
        <v>3545.7</v>
      </c>
      <c r="AE107" s="257">
        <v>4411.3</v>
      </c>
      <c r="AF107" s="254">
        <v>9817</v>
      </c>
      <c r="AG107" s="255">
        <v>8536.9</v>
      </c>
      <c r="AH107" s="255">
        <v>11599.3</v>
      </c>
      <c r="AI107" s="258">
        <v>11673.400000000001</v>
      </c>
      <c r="AJ107" s="256">
        <v>3053.2</v>
      </c>
      <c r="AK107" s="255">
        <v>2667.7</v>
      </c>
      <c r="AL107" s="255">
        <v>3265.3</v>
      </c>
      <c r="AM107" s="255">
        <v>3560.5</v>
      </c>
      <c r="AN107" s="255">
        <v>4132.1000000000004</v>
      </c>
      <c r="AO107" s="255">
        <v>4065.8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8986.2000000000007</v>
      </c>
      <c r="AW107" s="255">
        <v>11758.400000000001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0.10369716645128756</v>
      </c>
      <c r="U108" s="226">
        <v>0.14737910043963481</v>
      </c>
      <c r="V108" s="226">
        <v>-0.12979394949976181</v>
      </c>
      <c r="W108" s="226">
        <v>-0.33970588235294119</v>
      </c>
      <c r="X108" s="226">
        <v>-0.19472074504725437</v>
      </c>
      <c r="Y108" s="226">
        <v>-3.6598098140466793E-2</v>
      </c>
      <c r="Z108" s="226">
        <v>6.990858108627227E-3</v>
      </c>
      <c r="AA108" s="226">
        <v>2.4576902334420458E-2</v>
      </c>
      <c r="AB108" s="226">
        <v>5.1769012956554068E-2</v>
      </c>
      <c r="AC108" s="226">
        <v>3.3452907316259335E-2</v>
      </c>
      <c r="AD108" s="226">
        <v>-5.8896910500053107E-2</v>
      </c>
      <c r="AE108" s="228">
        <v>-2.9224708963271093E-2</v>
      </c>
      <c r="AF108" s="225">
        <v>3.4664474446938758E-2</v>
      </c>
      <c r="AG108" s="226">
        <v>-0.18736435289190123</v>
      </c>
      <c r="AH108" s="226">
        <v>2.6913849123086597E-2</v>
      </c>
      <c r="AI108" s="229">
        <v>-1.9684576496078018E-2</v>
      </c>
      <c r="AJ108" s="227">
        <v>-0.12808064654310763</v>
      </c>
      <c r="AK108" s="226">
        <v>-0.21371728365951437</v>
      </c>
      <c r="AL108" s="226">
        <v>0.11729683490162539</v>
      </c>
      <c r="AM108" s="226">
        <v>0.61833553020317267</v>
      </c>
      <c r="AN108" s="226">
        <v>0.41384383767877936</v>
      </c>
      <c r="AO108" s="226">
        <v>0.19084997949739335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-8.4628705307120231E-2</v>
      </c>
      <c r="AW108" s="226">
        <v>0.37736180580772904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90330</v>
      </c>
      <c r="E109" s="255">
        <v>86154</v>
      </c>
      <c r="F109" s="255">
        <v>97616</v>
      </c>
      <c r="G109" s="255">
        <v>93396</v>
      </c>
      <c r="H109" s="255">
        <v>101669</v>
      </c>
      <c r="I109" s="255">
        <v>99479</v>
      </c>
      <c r="J109" s="255">
        <v>105816</v>
      </c>
      <c r="K109" s="255">
        <v>102920</v>
      </c>
      <c r="L109" s="255">
        <v>98203</v>
      </c>
      <c r="M109" s="255">
        <v>102130</v>
      </c>
      <c r="N109" s="255">
        <v>103343</v>
      </c>
      <c r="O109" s="255">
        <v>121225</v>
      </c>
      <c r="P109" s="254">
        <v>274100</v>
      </c>
      <c r="Q109" s="255">
        <v>294544</v>
      </c>
      <c r="R109" s="255">
        <v>306939</v>
      </c>
      <c r="S109" s="255">
        <v>326698</v>
      </c>
      <c r="T109" s="256">
        <v>100987</v>
      </c>
      <c r="U109" s="255">
        <v>99863</v>
      </c>
      <c r="V109" s="255">
        <v>78604</v>
      </c>
      <c r="W109" s="255">
        <v>55378</v>
      </c>
      <c r="X109" s="255">
        <v>77156</v>
      </c>
      <c r="Y109" s="255">
        <v>91271</v>
      </c>
      <c r="Z109" s="255">
        <v>104927</v>
      </c>
      <c r="AA109" s="255">
        <v>105997</v>
      </c>
      <c r="AB109" s="255">
        <v>102264</v>
      </c>
      <c r="AC109" s="255">
        <v>104015</v>
      </c>
      <c r="AD109" s="255">
        <v>95484</v>
      </c>
      <c r="AE109" s="257">
        <v>113322</v>
      </c>
      <c r="AF109" s="254">
        <v>279454</v>
      </c>
      <c r="AG109" s="255">
        <v>223805</v>
      </c>
      <c r="AH109" s="255">
        <v>313188</v>
      </c>
      <c r="AI109" s="258">
        <v>312821</v>
      </c>
      <c r="AJ109" s="256">
        <v>83245</v>
      </c>
      <c r="AK109" s="255">
        <v>71920</v>
      </c>
      <c r="AL109" s="255">
        <v>89027</v>
      </c>
      <c r="AM109" s="255">
        <v>97477</v>
      </c>
      <c r="AN109" s="255">
        <v>114221</v>
      </c>
      <c r="AO109" s="255">
        <v>112659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244192</v>
      </c>
      <c r="AW109" s="255">
        <v>324357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0.11797852319273774</v>
      </c>
      <c r="U110" s="226">
        <v>0.15912203728207627</v>
      </c>
      <c r="V110" s="226">
        <v>-0.19476315358138011</v>
      </c>
      <c r="W110" s="226">
        <v>-0.40706240095935586</v>
      </c>
      <c r="X110" s="226">
        <v>-0.24110594183084322</v>
      </c>
      <c r="Y110" s="226">
        <v>-8.2509876456337519E-2</v>
      </c>
      <c r="Z110" s="226">
        <v>-8.4013759733877671E-3</v>
      </c>
      <c r="AA110" s="226">
        <v>2.9897007384376215E-2</v>
      </c>
      <c r="AB110" s="226">
        <v>4.1353115485270306E-2</v>
      </c>
      <c r="AC110" s="226">
        <v>1.8456868696759034E-2</v>
      </c>
      <c r="AD110" s="226">
        <v>-7.604772456770173E-2</v>
      </c>
      <c r="AE110" s="228">
        <v>-6.5192823262528357E-2</v>
      </c>
      <c r="AF110" s="225">
        <v>1.9533017147026634E-2</v>
      </c>
      <c r="AG110" s="226">
        <v>-0.24016445760225977</v>
      </c>
      <c r="AH110" s="226">
        <v>2.0359094152258266E-2</v>
      </c>
      <c r="AI110" s="229">
        <v>-4.2476537964725836E-2</v>
      </c>
      <c r="AJ110" s="227">
        <v>-0.17568597938348501</v>
      </c>
      <c r="AK110" s="226">
        <v>-0.27981334428166588</v>
      </c>
      <c r="AL110" s="226">
        <v>0.13260139433107729</v>
      </c>
      <c r="AM110" s="226">
        <v>0.76021163638990208</v>
      </c>
      <c r="AN110" s="226">
        <v>0.48039037793561096</v>
      </c>
      <c r="AO110" s="226">
        <v>0.23433511191944867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-0.12618176873474704</v>
      </c>
      <c r="AW110" s="226">
        <v>0.44928397488885413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35.123436289161958</v>
      </c>
      <c r="E111" s="255">
        <v>34.322260138821179</v>
      </c>
      <c r="F111" s="255">
        <v>34.404196033437138</v>
      </c>
      <c r="G111" s="255">
        <v>35.67604608334404</v>
      </c>
      <c r="H111" s="255">
        <v>35.69721350657526</v>
      </c>
      <c r="I111" s="255">
        <v>35.624604187818534</v>
      </c>
      <c r="J111" s="255">
        <v>36.904626899523699</v>
      </c>
      <c r="K111" s="255">
        <v>37.834240186552663</v>
      </c>
      <c r="L111" s="255">
        <v>35.602781992403493</v>
      </c>
      <c r="M111" s="255">
        <v>35.211005581122102</v>
      </c>
      <c r="N111" s="255">
        <v>36.457234645791203</v>
      </c>
      <c r="O111" s="255">
        <v>37.484842235512474</v>
      </c>
      <c r="P111" s="254">
        <v>34.615468807004746</v>
      </c>
      <c r="Q111" s="255">
        <v>35.665978597425173</v>
      </c>
      <c r="R111" s="255">
        <v>36.799820159706002</v>
      </c>
      <c r="S111" s="255">
        <v>36.44895285554243</v>
      </c>
      <c r="T111" s="256">
        <v>34.674760117638904</v>
      </c>
      <c r="U111" s="255">
        <v>33.974545126823749</v>
      </c>
      <c r="V111" s="255">
        <v>37.180041728156326</v>
      </c>
      <c r="W111" s="255">
        <v>39.728773159016214</v>
      </c>
      <c r="X111" s="255">
        <v>37.879102078905078</v>
      </c>
      <c r="Y111" s="255">
        <v>37.407281611903016</v>
      </c>
      <c r="Z111" s="255">
        <v>37.477484346259779</v>
      </c>
      <c r="AA111" s="255">
        <v>37.638801098144285</v>
      </c>
      <c r="AB111" s="255">
        <v>35.958890714229838</v>
      </c>
      <c r="AC111" s="255">
        <v>35.729462096812959</v>
      </c>
      <c r="AD111" s="255">
        <v>37.133970089229607</v>
      </c>
      <c r="AE111" s="257">
        <v>38.927128006918338</v>
      </c>
      <c r="AF111" s="254">
        <v>35.129216257416246</v>
      </c>
      <c r="AG111" s="255">
        <v>38.144366747838518</v>
      </c>
      <c r="AH111" s="255">
        <v>37.036221055723722</v>
      </c>
      <c r="AI111" s="258">
        <v>37.316548441440958</v>
      </c>
      <c r="AJ111" s="256">
        <v>36.677277914589467</v>
      </c>
      <c r="AK111" s="255">
        <v>37.092602892102335</v>
      </c>
      <c r="AL111" s="255">
        <v>36.677637121322746</v>
      </c>
      <c r="AM111" s="255">
        <v>36.526565241031214</v>
      </c>
      <c r="AN111" s="255">
        <v>36.176359863772866</v>
      </c>
      <c r="AO111" s="255">
        <v>36.089438038683106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36.799731358930678</v>
      </c>
      <c r="AW111" s="255">
        <v>36.251414336672255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-1.2774267524089103E-2</v>
      </c>
      <c r="U112" s="226">
        <v>-1.0130889125338709E-2</v>
      </c>
      <c r="V112" s="226">
        <v>8.0683347229546273E-2</v>
      </c>
      <c r="W112" s="226">
        <v>0.1135979885832768</v>
      </c>
      <c r="X112" s="226">
        <v>6.1122097721378853E-2</v>
      </c>
      <c r="Y112" s="226">
        <v>5.0040624021699329E-2</v>
      </c>
      <c r="Z112" s="226">
        <v>1.5522645664342796E-2</v>
      </c>
      <c r="AA112" s="226">
        <v>-5.1656670636098133E-3</v>
      </c>
      <c r="AB112" s="226">
        <v>1.0002272347771238E-2</v>
      </c>
      <c r="AC112" s="226">
        <v>1.4724274616252964E-2</v>
      </c>
      <c r="AD112" s="226">
        <v>1.8562445835878249E-2</v>
      </c>
      <c r="AE112" s="228">
        <v>3.8476506379409747E-2</v>
      </c>
      <c r="AF112" s="225">
        <v>1.4841556914218049E-2</v>
      </c>
      <c r="AG112" s="226">
        <v>6.9488858791393618E-2</v>
      </c>
      <c r="AH112" s="226">
        <v>6.4239687854933478E-3</v>
      </c>
      <c r="AI112" s="229">
        <v>2.3803031854908306E-2</v>
      </c>
      <c r="AJ112" s="227">
        <v>5.7751453511336363E-2</v>
      </c>
      <c r="AK112" s="226">
        <v>9.1776291739570678E-2</v>
      </c>
      <c r="AL112" s="226">
        <v>-1.3512749945439407E-2</v>
      </c>
      <c r="AM112" s="226">
        <v>-8.0601731776816204E-2</v>
      </c>
      <c r="AN112" s="226">
        <v>-4.4952021607726302E-2</v>
      </c>
      <c r="AO112" s="226">
        <v>-3.5229600132199182E-2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4.7553440682348395E-2</v>
      </c>
      <c r="AW112" s="226">
        <v>-4.9626001754860136E-2</v>
      </c>
      <c r="AX112" s="226" t="s">
        <v>178</v>
      </c>
      <c r="AY112" s="229" t="s">
        <v>178</v>
      </c>
    </row>
    <row r="113" spans="1:51" x14ac:dyDescent="0.3">
      <c r="A113" s="246" t="s">
        <v>149</v>
      </c>
      <c r="B113" s="224"/>
      <c r="C113" s="290" t="s">
        <v>144</v>
      </c>
      <c r="D113" s="254">
        <v>215.4</v>
      </c>
      <c r="E113" s="255">
        <v>195.1</v>
      </c>
      <c r="F113" s="255">
        <v>229.2</v>
      </c>
      <c r="G113" s="255">
        <v>240.3</v>
      </c>
      <c r="H113" s="255">
        <v>238.8</v>
      </c>
      <c r="I113" s="255">
        <v>250.8</v>
      </c>
      <c r="J113" s="255">
        <v>275.8</v>
      </c>
      <c r="K113" s="255">
        <v>283.60000000000002</v>
      </c>
      <c r="L113" s="255">
        <v>254</v>
      </c>
      <c r="M113" s="255">
        <v>259.10000000000002</v>
      </c>
      <c r="N113" s="255">
        <v>262.5</v>
      </c>
      <c r="O113" s="255">
        <v>276</v>
      </c>
      <c r="P113" s="254">
        <v>639.70000000000005</v>
      </c>
      <c r="Q113" s="255">
        <v>729.90000000000009</v>
      </c>
      <c r="R113" s="255">
        <v>813.40000000000009</v>
      </c>
      <c r="S113" s="255">
        <v>797.6</v>
      </c>
      <c r="T113" s="256">
        <v>261.39999999999998</v>
      </c>
      <c r="U113" s="255">
        <v>245.5</v>
      </c>
      <c r="V113" s="255">
        <v>176.4</v>
      </c>
      <c r="W113" s="255">
        <v>154</v>
      </c>
      <c r="X113" s="255">
        <v>184</v>
      </c>
      <c r="Y113" s="255">
        <v>196.1</v>
      </c>
      <c r="Z113" s="255">
        <v>224.5</v>
      </c>
      <c r="AA113" s="255">
        <v>227.5</v>
      </c>
      <c r="AB113" s="255">
        <v>224.4</v>
      </c>
      <c r="AC113" s="255">
        <v>228.5</v>
      </c>
      <c r="AD113" s="255">
        <v>250.2</v>
      </c>
      <c r="AE113" s="257">
        <v>278.5</v>
      </c>
      <c r="AF113" s="254">
        <v>683.3</v>
      </c>
      <c r="AG113" s="255">
        <v>534.1</v>
      </c>
      <c r="AH113" s="255">
        <v>676.4</v>
      </c>
      <c r="AI113" s="258">
        <v>757.2</v>
      </c>
      <c r="AJ113" s="256">
        <v>247.3</v>
      </c>
      <c r="AK113" s="255">
        <v>258.3</v>
      </c>
      <c r="AL113" s="255">
        <v>294.3</v>
      </c>
      <c r="AM113" s="255">
        <v>280.5</v>
      </c>
      <c r="AN113" s="255">
        <v>311.2</v>
      </c>
      <c r="AO113" s="255">
        <v>315.2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799.90000000000009</v>
      </c>
      <c r="AW113" s="255">
        <v>906.90000000000009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0.21355617455895995</v>
      </c>
      <c r="U114" s="226">
        <v>0.25832906201947725</v>
      </c>
      <c r="V114" s="226">
        <v>-0.2303664921465968</v>
      </c>
      <c r="W114" s="226">
        <v>-0.3591344153141906</v>
      </c>
      <c r="X114" s="226">
        <v>-0.2294807370184255</v>
      </c>
      <c r="Y114" s="226">
        <v>-0.21810207336523132</v>
      </c>
      <c r="Z114" s="226">
        <v>-0.18600435097897031</v>
      </c>
      <c r="AA114" s="226">
        <v>-0.19781382228490837</v>
      </c>
      <c r="AB114" s="226">
        <v>-0.11653543307086613</v>
      </c>
      <c r="AC114" s="226">
        <v>-0.11810111925897344</v>
      </c>
      <c r="AD114" s="226">
        <v>-4.6857142857142903E-2</v>
      </c>
      <c r="AE114" s="228">
        <v>9.057971014492754E-3</v>
      </c>
      <c r="AF114" s="225">
        <v>6.815694856964187E-2</v>
      </c>
      <c r="AG114" s="226">
        <v>-0.26825592546924243</v>
      </c>
      <c r="AH114" s="226">
        <v>-0.16842881731005668</v>
      </c>
      <c r="AI114" s="229">
        <v>-5.065195586760278E-2</v>
      </c>
      <c r="AJ114" s="227">
        <v>-5.3940321346595134E-2</v>
      </c>
      <c r="AK114" s="226">
        <v>5.2138492871690471E-2</v>
      </c>
      <c r="AL114" s="226">
        <v>0.66836734693877553</v>
      </c>
      <c r="AM114" s="226">
        <v>0.8214285714285714</v>
      </c>
      <c r="AN114" s="226">
        <v>0.69130434782608685</v>
      </c>
      <c r="AO114" s="226">
        <v>0.60734319224885258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0.17064247036440824</v>
      </c>
      <c r="AW114" s="226">
        <v>0.69799662984459854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4870</v>
      </c>
      <c r="E115" s="255">
        <v>4486</v>
      </c>
      <c r="F115" s="255">
        <v>5116</v>
      </c>
      <c r="G115" s="255">
        <v>5311</v>
      </c>
      <c r="H115" s="255">
        <v>5358</v>
      </c>
      <c r="I115" s="255">
        <v>5496</v>
      </c>
      <c r="J115" s="255">
        <v>5936</v>
      </c>
      <c r="K115" s="255">
        <v>5991</v>
      </c>
      <c r="L115" s="255">
        <v>5866</v>
      </c>
      <c r="M115" s="255">
        <v>6135</v>
      </c>
      <c r="N115" s="255">
        <v>6189</v>
      </c>
      <c r="O115" s="255">
        <v>6490</v>
      </c>
      <c r="P115" s="254">
        <v>14472</v>
      </c>
      <c r="Q115" s="255">
        <v>16165</v>
      </c>
      <c r="R115" s="255">
        <v>17793</v>
      </c>
      <c r="S115" s="255">
        <v>18814</v>
      </c>
      <c r="T115" s="256">
        <v>6168</v>
      </c>
      <c r="U115" s="255">
        <v>5799</v>
      </c>
      <c r="V115" s="255">
        <v>4875</v>
      </c>
      <c r="W115" s="255">
        <v>4551</v>
      </c>
      <c r="X115" s="255">
        <v>5044</v>
      </c>
      <c r="Y115" s="255">
        <v>5136</v>
      </c>
      <c r="Z115" s="255">
        <v>5555</v>
      </c>
      <c r="AA115" s="255">
        <v>5749</v>
      </c>
      <c r="AB115" s="255">
        <v>6140</v>
      </c>
      <c r="AC115" s="255">
        <v>6563</v>
      </c>
      <c r="AD115" s="255">
        <v>6554</v>
      </c>
      <c r="AE115" s="257">
        <v>7249</v>
      </c>
      <c r="AF115" s="254">
        <v>16842</v>
      </c>
      <c r="AG115" s="255">
        <v>14731</v>
      </c>
      <c r="AH115" s="255">
        <v>17444</v>
      </c>
      <c r="AI115" s="258">
        <v>20366</v>
      </c>
      <c r="AJ115" s="256">
        <v>6698</v>
      </c>
      <c r="AK115" s="255">
        <v>6638</v>
      </c>
      <c r="AL115" s="255">
        <v>7606</v>
      </c>
      <c r="AM115" s="255">
        <v>7260</v>
      </c>
      <c r="AN115" s="255">
        <v>7811</v>
      </c>
      <c r="AO115" s="255">
        <v>8034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20942</v>
      </c>
      <c r="AW115" s="255">
        <v>23105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0.26652977412731005</v>
      </c>
      <c r="U116" s="226">
        <v>0.29268836379848417</v>
      </c>
      <c r="V116" s="226">
        <v>-4.7107114933541833E-2</v>
      </c>
      <c r="W116" s="226">
        <v>-0.14309922801732253</v>
      </c>
      <c r="X116" s="226">
        <v>-5.8603956700261292E-2</v>
      </c>
      <c r="Y116" s="226">
        <v>-6.5502183406113537E-2</v>
      </c>
      <c r="Z116" s="226">
        <v>-6.4184636118598384E-2</v>
      </c>
      <c r="AA116" s="226">
        <v>-4.0393924219662827E-2</v>
      </c>
      <c r="AB116" s="226">
        <v>4.6709853392430958E-2</v>
      </c>
      <c r="AC116" s="226">
        <v>6.9763651181744088E-2</v>
      </c>
      <c r="AD116" s="226">
        <v>5.8975601874293099E-2</v>
      </c>
      <c r="AE116" s="228">
        <v>0.11694915254237288</v>
      </c>
      <c r="AF116" s="225">
        <v>0.16376451077943616</v>
      </c>
      <c r="AG116" s="226">
        <v>-8.8710176306835753E-2</v>
      </c>
      <c r="AH116" s="226">
        <v>-1.9614455122801102E-2</v>
      </c>
      <c r="AI116" s="229">
        <v>8.2491761454236201E-2</v>
      </c>
      <c r="AJ116" s="227">
        <v>8.5927367055771725E-2</v>
      </c>
      <c r="AK116" s="226">
        <v>0.14468011726159682</v>
      </c>
      <c r="AL116" s="226">
        <v>0.56020512820512824</v>
      </c>
      <c r="AM116" s="226">
        <v>0.59525379037574155</v>
      </c>
      <c r="AN116" s="226">
        <v>0.54857256145915945</v>
      </c>
      <c r="AO116" s="226">
        <v>0.56425233644859818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0.24343902149388433</v>
      </c>
      <c r="AW116" s="226">
        <v>0.56846106849501055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44.229979466119097</v>
      </c>
      <c r="E117" s="255">
        <v>43.490860454748102</v>
      </c>
      <c r="F117" s="255">
        <v>44.800625488663016</v>
      </c>
      <c r="G117" s="255">
        <v>45.245716437582374</v>
      </c>
      <c r="H117" s="255">
        <v>44.568868980963046</v>
      </c>
      <c r="I117" s="255">
        <v>45.633187772925766</v>
      </c>
      <c r="J117" s="255">
        <v>46.462264150943398</v>
      </c>
      <c r="K117" s="255">
        <v>47.337673176431316</v>
      </c>
      <c r="L117" s="255">
        <v>43.300375042618477</v>
      </c>
      <c r="M117" s="255">
        <v>42.233088834555829</v>
      </c>
      <c r="N117" s="255">
        <v>42.413960252060107</v>
      </c>
      <c r="O117" s="255">
        <v>42.526964560862865</v>
      </c>
      <c r="P117" s="254">
        <v>44.202598120508569</v>
      </c>
      <c r="Q117" s="255">
        <v>45.153108567893604</v>
      </c>
      <c r="R117" s="255">
        <v>45.714606867869392</v>
      </c>
      <c r="S117" s="255">
        <v>42.393961943233762</v>
      </c>
      <c r="T117" s="256">
        <v>42.380025940337219</v>
      </c>
      <c r="U117" s="255">
        <v>42.334885325056042</v>
      </c>
      <c r="V117" s="255">
        <v>36.184615384615384</v>
      </c>
      <c r="W117" s="255">
        <v>33.838716765546032</v>
      </c>
      <c r="X117" s="255">
        <v>36.478984932593178</v>
      </c>
      <c r="Y117" s="255">
        <v>38.181464174454831</v>
      </c>
      <c r="Z117" s="255">
        <v>40.414041404140413</v>
      </c>
      <c r="AA117" s="255">
        <v>39.572099495564444</v>
      </c>
      <c r="AB117" s="255">
        <v>36.547231270358303</v>
      </c>
      <c r="AC117" s="255">
        <v>34.816394941337805</v>
      </c>
      <c r="AD117" s="255">
        <v>38.175160207506863</v>
      </c>
      <c r="AE117" s="257">
        <v>38.419092288591528</v>
      </c>
      <c r="AF117" s="254">
        <v>40.571191069944184</v>
      </c>
      <c r="AG117" s="255">
        <v>36.256873260471117</v>
      </c>
      <c r="AH117" s="255">
        <v>38.775510204081634</v>
      </c>
      <c r="AI117" s="258">
        <v>37.17961308062457</v>
      </c>
      <c r="AJ117" s="256">
        <v>36.921469095252313</v>
      </c>
      <c r="AK117" s="255">
        <v>38.912322988852061</v>
      </c>
      <c r="AL117" s="255">
        <v>38.693136997107544</v>
      </c>
      <c r="AM117" s="255">
        <v>38.636363636363633</v>
      </c>
      <c r="AN117" s="255">
        <v>39.841249519907819</v>
      </c>
      <c r="AO117" s="255">
        <v>39.233258650734378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38.195969821411524</v>
      </c>
      <c r="AW117" s="255">
        <v>39.251244319411391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-4.1825783057371148E-2</v>
      </c>
      <c r="U118" s="226">
        <v>-2.657972543207883E-2</v>
      </c>
      <c r="V118" s="226">
        <v>-0.19231896898912604</v>
      </c>
      <c r="W118" s="226">
        <v>-0.25211225658836878</v>
      </c>
      <c r="X118" s="226">
        <v>-0.18151423254257015</v>
      </c>
      <c r="Y118" s="226">
        <v>-0.16329614392821473</v>
      </c>
      <c r="Z118" s="226">
        <v>-0.13017494642865307</v>
      </c>
      <c r="AA118" s="226">
        <v>-0.16404637490152832</v>
      </c>
      <c r="AB118" s="226">
        <v>-0.15596039908692197</v>
      </c>
      <c r="AC118" s="226">
        <v>-0.17561334247353369</v>
      </c>
      <c r="AD118" s="226">
        <v>-9.9938794193295336E-2</v>
      </c>
      <c r="AE118" s="228">
        <v>-9.6594532779133963E-2</v>
      </c>
      <c r="AF118" s="225">
        <v>-8.215370147845516E-2</v>
      </c>
      <c r="AG118" s="226">
        <v>-0.19702376180913067</v>
      </c>
      <c r="AH118" s="226">
        <v>-0.15179167314823649</v>
      </c>
      <c r="AI118" s="229">
        <v>-0.12299744170151623</v>
      </c>
      <c r="AJ118" s="227">
        <v>-0.12880022425586729</v>
      </c>
      <c r="AK118" s="226">
        <v>-8.0844965326463902E-2</v>
      </c>
      <c r="AL118" s="226">
        <v>6.9325639801016331E-2</v>
      </c>
      <c r="AM118" s="226">
        <v>0.1417798110979929</v>
      </c>
      <c r="AN118" s="226">
        <v>9.21699053174731E-2</v>
      </c>
      <c r="AO118" s="226">
        <v>2.7547253595980373E-2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-5.8544528417660002E-2</v>
      </c>
      <c r="AW118" s="226">
        <v>8.2587680339354388E-2</v>
      </c>
      <c r="AX118" s="226" t="s">
        <v>178</v>
      </c>
      <c r="AY118" s="229" t="s">
        <v>178</v>
      </c>
    </row>
    <row r="119" spans="1:51" x14ac:dyDescent="0.3">
      <c r="A119" s="246" t="s">
        <v>237</v>
      </c>
      <c r="B119" s="224"/>
      <c r="C119" s="290" t="s">
        <v>144</v>
      </c>
      <c r="D119" s="254">
        <v>242.5</v>
      </c>
      <c r="E119" s="255">
        <v>231.5</v>
      </c>
      <c r="F119" s="255">
        <v>307.10000000000002</v>
      </c>
      <c r="G119" s="255">
        <v>409</v>
      </c>
      <c r="H119" s="255">
        <v>454.3</v>
      </c>
      <c r="I119" s="255">
        <v>479.8</v>
      </c>
      <c r="J119" s="255">
        <v>655.8</v>
      </c>
      <c r="K119" s="255">
        <v>820.3</v>
      </c>
      <c r="L119" s="255">
        <v>515.79999999999995</v>
      </c>
      <c r="M119" s="255">
        <v>450.7</v>
      </c>
      <c r="N119" s="255">
        <v>307.5</v>
      </c>
      <c r="O119" s="255">
        <v>313.10000000000002</v>
      </c>
      <c r="P119" s="254">
        <v>781.1</v>
      </c>
      <c r="Q119" s="255">
        <v>1343.1</v>
      </c>
      <c r="R119" s="255">
        <v>1991.8999999999999</v>
      </c>
      <c r="S119" s="255">
        <v>1071.3000000000002</v>
      </c>
      <c r="T119" s="256">
        <v>271.2</v>
      </c>
      <c r="U119" s="255">
        <v>273</v>
      </c>
      <c r="V119" s="255">
        <v>170.4</v>
      </c>
      <c r="W119" s="255">
        <v>53.2</v>
      </c>
      <c r="X119" s="255">
        <v>69.2</v>
      </c>
      <c r="Y119" s="255">
        <v>102.8</v>
      </c>
      <c r="Z119" s="255">
        <v>262.7</v>
      </c>
      <c r="AA119" s="255">
        <v>467.1</v>
      </c>
      <c r="AB119" s="255">
        <v>278.39999999999998</v>
      </c>
      <c r="AC119" s="255">
        <v>218.1</v>
      </c>
      <c r="AD119" s="255">
        <v>136.4</v>
      </c>
      <c r="AE119" s="257">
        <v>170.6</v>
      </c>
      <c r="AF119" s="254">
        <v>714.6</v>
      </c>
      <c r="AG119" s="255">
        <v>225.2</v>
      </c>
      <c r="AH119" s="255">
        <v>1008.1999999999999</v>
      </c>
      <c r="AI119" s="258">
        <v>525.1</v>
      </c>
      <c r="AJ119" s="256">
        <v>104.9</v>
      </c>
      <c r="AK119" s="255">
        <v>64.599999999999994</v>
      </c>
      <c r="AL119" s="255">
        <v>79.8</v>
      </c>
      <c r="AM119" s="255">
        <v>114.7</v>
      </c>
      <c r="AN119" s="255">
        <v>221.1</v>
      </c>
      <c r="AO119" s="255">
        <v>297.39999999999998</v>
      </c>
      <c r="AP119" s="255" t="s">
        <v>178</v>
      </c>
      <c r="AQ119" s="255" t="s">
        <v>178</v>
      </c>
      <c r="AR119" s="255" t="s">
        <v>178</v>
      </c>
      <c r="AS119" s="255" t="s">
        <v>178</v>
      </c>
      <c r="AT119" s="255" t="s">
        <v>178</v>
      </c>
      <c r="AU119" s="257" t="s">
        <v>178</v>
      </c>
      <c r="AV119" s="254">
        <v>249.3</v>
      </c>
      <c r="AW119" s="255">
        <v>633.20000000000005</v>
      </c>
      <c r="AX119" s="255" t="s">
        <v>178</v>
      </c>
      <c r="AY119" s="258" t="s">
        <v>178</v>
      </c>
    </row>
    <row r="120" spans="1:51" x14ac:dyDescent="0.3">
      <c r="A120" s="301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0.11835051546391748</v>
      </c>
      <c r="U120" s="226">
        <v>0.17926565874730022</v>
      </c>
      <c r="V120" s="226">
        <v>-0.44513187886681865</v>
      </c>
      <c r="W120" s="226">
        <v>-0.86992665036674821</v>
      </c>
      <c r="X120" s="226">
        <v>-0.84767774598283074</v>
      </c>
      <c r="Y120" s="226">
        <v>-0.7857440600250104</v>
      </c>
      <c r="Z120" s="226">
        <v>-0.59942055504727054</v>
      </c>
      <c r="AA120" s="226">
        <v>-0.4305741801779836</v>
      </c>
      <c r="AB120" s="226">
        <v>-0.46025591314462971</v>
      </c>
      <c r="AC120" s="226">
        <v>-0.51608608830707792</v>
      </c>
      <c r="AD120" s="226">
        <v>-0.55642276422764225</v>
      </c>
      <c r="AE120" s="228">
        <v>-0.45512615777706811</v>
      </c>
      <c r="AF120" s="225">
        <v>-8.5136346178466257E-2</v>
      </c>
      <c r="AG120" s="226">
        <v>-0.83232819596455954</v>
      </c>
      <c r="AH120" s="226">
        <v>-0.49385009287614839</v>
      </c>
      <c r="AI120" s="229">
        <v>-0.50984784840847575</v>
      </c>
      <c r="AJ120" s="227">
        <v>-0.61320058997050142</v>
      </c>
      <c r="AK120" s="226">
        <v>-0.76336996336996343</v>
      </c>
      <c r="AL120" s="226">
        <v>-0.53169014084507049</v>
      </c>
      <c r="AM120" s="226">
        <v>1.1560150375939848</v>
      </c>
      <c r="AN120" s="226">
        <v>2.1950867052023115</v>
      </c>
      <c r="AO120" s="226">
        <v>1.8929961089494161</v>
      </c>
      <c r="AP120" s="226" t="s">
        <v>178</v>
      </c>
      <c r="AQ120" s="226" t="s">
        <v>178</v>
      </c>
      <c r="AR120" s="226" t="s">
        <v>178</v>
      </c>
      <c r="AS120" s="226" t="s">
        <v>178</v>
      </c>
      <c r="AT120" s="226" t="s">
        <v>178</v>
      </c>
      <c r="AU120" s="228" t="s">
        <v>178</v>
      </c>
      <c r="AV120" s="225">
        <v>-0.6511335012594458</v>
      </c>
      <c r="AW120" s="226">
        <v>1.8117229129662527</v>
      </c>
      <c r="AX120" s="226" t="s">
        <v>178</v>
      </c>
      <c r="AY120" s="229" t="s">
        <v>178</v>
      </c>
    </row>
    <row r="121" spans="1:51" x14ac:dyDescent="0.3">
      <c r="A121" s="246"/>
      <c r="B121" s="224"/>
      <c r="C121" s="290" t="s">
        <v>145</v>
      </c>
      <c r="D121" s="254">
        <v>4217</v>
      </c>
      <c r="E121" s="255">
        <v>4161</v>
      </c>
      <c r="F121" s="255">
        <v>5476</v>
      </c>
      <c r="G121" s="255">
        <v>7037</v>
      </c>
      <c r="H121" s="255">
        <v>7766</v>
      </c>
      <c r="I121" s="255">
        <v>8241</v>
      </c>
      <c r="J121" s="255">
        <v>11183</v>
      </c>
      <c r="K121" s="255">
        <v>14413</v>
      </c>
      <c r="L121" s="255">
        <v>9304</v>
      </c>
      <c r="M121" s="255">
        <v>8134</v>
      </c>
      <c r="N121" s="255">
        <v>6012</v>
      </c>
      <c r="O121" s="255">
        <v>5819</v>
      </c>
      <c r="P121" s="254">
        <v>13854</v>
      </c>
      <c r="Q121" s="255">
        <v>23044</v>
      </c>
      <c r="R121" s="255">
        <v>34900</v>
      </c>
      <c r="S121" s="255">
        <v>19965</v>
      </c>
      <c r="T121" s="256">
        <v>5154</v>
      </c>
      <c r="U121" s="255">
        <v>5480</v>
      </c>
      <c r="V121" s="255">
        <v>3415</v>
      </c>
      <c r="W121" s="255">
        <v>945</v>
      </c>
      <c r="X121" s="255">
        <v>1267</v>
      </c>
      <c r="Y121" s="255">
        <v>1874</v>
      </c>
      <c r="Z121" s="255">
        <v>4835</v>
      </c>
      <c r="AA121" s="255">
        <v>8710</v>
      </c>
      <c r="AB121" s="255">
        <v>5690</v>
      </c>
      <c r="AC121" s="255">
        <v>4541</v>
      </c>
      <c r="AD121" s="255">
        <v>2747</v>
      </c>
      <c r="AE121" s="257">
        <v>3126</v>
      </c>
      <c r="AF121" s="254">
        <v>14049</v>
      </c>
      <c r="AG121" s="255">
        <v>4086</v>
      </c>
      <c r="AH121" s="255">
        <v>19235</v>
      </c>
      <c r="AI121" s="258">
        <v>10414</v>
      </c>
      <c r="AJ121" s="256">
        <v>2065</v>
      </c>
      <c r="AK121" s="255">
        <v>1276</v>
      </c>
      <c r="AL121" s="255">
        <v>1598</v>
      </c>
      <c r="AM121" s="255">
        <v>2217</v>
      </c>
      <c r="AN121" s="255">
        <v>4083</v>
      </c>
      <c r="AO121" s="255">
        <v>5755</v>
      </c>
      <c r="AP121" s="255" t="s">
        <v>178</v>
      </c>
      <c r="AQ121" s="255" t="s">
        <v>178</v>
      </c>
      <c r="AR121" s="255" t="s">
        <v>178</v>
      </c>
      <c r="AS121" s="255" t="s">
        <v>178</v>
      </c>
      <c r="AT121" s="255" t="s">
        <v>178</v>
      </c>
      <c r="AU121" s="257" t="s">
        <v>178</v>
      </c>
      <c r="AV121" s="254">
        <v>4939</v>
      </c>
      <c r="AW121" s="255">
        <v>12055</v>
      </c>
      <c r="AX121" s="255" t="s">
        <v>178</v>
      </c>
      <c r="AY121" s="258" t="s">
        <v>178</v>
      </c>
    </row>
    <row r="122" spans="1:51" x14ac:dyDescent="0.3">
      <c r="A122" s="302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0.22219587384396491</v>
      </c>
      <c r="U122" s="226">
        <v>0.31699110790675317</v>
      </c>
      <c r="V122" s="226">
        <v>-0.37636961285609932</v>
      </c>
      <c r="W122" s="226">
        <v>-0.86570981952536596</v>
      </c>
      <c r="X122" s="226">
        <v>-0.83685294875096572</v>
      </c>
      <c r="Y122" s="226">
        <v>-0.77260041257128986</v>
      </c>
      <c r="Z122" s="226">
        <v>-0.56764732182777433</v>
      </c>
      <c r="AA122" s="226">
        <v>-0.39568445153680704</v>
      </c>
      <c r="AB122" s="226">
        <v>-0.38843508168529667</v>
      </c>
      <c r="AC122" s="226">
        <v>-0.44172608802557167</v>
      </c>
      <c r="AD122" s="226">
        <v>-0.54308050565535593</v>
      </c>
      <c r="AE122" s="228">
        <v>-0.46279429455232857</v>
      </c>
      <c r="AF122" s="225">
        <v>1.4075357297531399E-2</v>
      </c>
      <c r="AG122" s="226">
        <v>-0.82268703350112826</v>
      </c>
      <c r="AH122" s="226">
        <v>-0.44885386819484241</v>
      </c>
      <c r="AI122" s="229">
        <v>-0.47838717756073129</v>
      </c>
      <c r="AJ122" s="227">
        <v>-0.59934031819945677</v>
      </c>
      <c r="AK122" s="226">
        <v>-0.76715328467153288</v>
      </c>
      <c r="AL122" s="226">
        <v>-0.53206442166910684</v>
      </c>
      <c r="AM122" s="226">
        <v>1.3460317460317461</v>
      </c>
      <c r="AN122" s="226">
        <v>2.222573007103394</v>
      </c>
      <c r="AO122" s="226">
        <v>2.0709711846318037</v>
      </c>
      <c r="AP122" s="226" t="s">
        <v>178</v>
      </c>
      <c r="AQ122" s="226" t="s">
        <v>178</v>
      </c>
      <c r="AR122" s="226" t="s">
        <v>178</v>
      </c>
      <c r="AS122" s="226" t="s">
        <v>178</v>
      </c>
      <c r="AT122" s="226" t="s">
        <v>178</v>
      </c>
      <c r="AU122" s="228" t="s">
        <v>178</v>
      </c>
      <c r="AV122" s="225">
        <v>-0.64844472916221796</v>
      </c>
      <c r="AW122" s="226">
        <v>1.9503181595692609</v>
      </c>
      <c r="AX122" s="226" t="s">
        <v>178</v>
      </c>
      <c r="AY122" s="229" t="s">
        <v>178</v>
      </c>
    </row>
    <row r="123" spans="1:51" x14ac:dyDescent="0.3">
      <c r="A123" s="246"/>
      <c r="B123" s="224"/>
      <c r="C123" s="290" t="s">
        <v>146</v>
      </c>
      <c r="D123" s="254">
        <v>57.505335546597109</v>
      </c>
      <c r="E123" s="255">
        <v>55.635664503725067</v>
      </c>
      <c r="F123" s="255">
        <v>56.081081081081081</v>
      </c>
      <c r="G123" s="255">
        <v>58.121358533465965</v>
      </c>
      <c r="H123" s="255">
        <v>58.498583569405099</v>
      </c>
      <c r="I123" s="255">
        <v>58.2210896735833</v>
      </c>
      <c r="J123" s="255">
        <v>58.642582491281409</v>
      </c>
      <c r="K123" s="255">
        <v>56.913897176160411</v>
      </c>
      <c r="L123" s="255">
        <v>55.438521066208075</v>
      </c>
      <c r="M123" s="255">
        <v>55.409392672731741</v>
      </c>
      <c r="N123" s="255">
        <v>51.147704590818364</v>
      </c>
      <c r="O123" s="255">
        <v>53.806495961505412</v>
      </c>
      <c r="P123" s="254">
        <v>56.380828641547566</v>
      </c>
      <c r="Q123" s="255">
        <v>58.284152056934559</v>
      </c>
      <c r="R123" s="255">
        <v>57.07449856733524</v>
      </c>
      <c r="S123" s="255">
        <v>53.658903080390694</v>
      </c>
      <c r="T123" s="256">
        <v>52.619324796274739</v>
      </c>
      <c r="U123" s="255">
        <v>49.817518248175183</v>
      </c>
      <c r="V123" s="255">
        <v>49.897510980966324</v>
      </c>
      <c r="W123" s="255">
        <v>56.296296296296298</v>
      </c>
      <c r="X123" s="255">
        <v>54.617205998421468</v>
      </c>
      <c r="Y123" s="255">
        <v>54.85592315901814</v>
      </c>
      <c r="Z123" s="255">
        <v>54.332988624612206</v>
      </c>
      <c r="AA123" s="255">
        <v>53.628013777267512</v>
      </c>
      <c r="AB123" s="255">
        <v>48.927943760984185</v>
      </c>
      <c r="AC123" s="255">
        <v>48.029068487117378</v>
      </c>
      <c r="AD123" s="255">
        <v>49.654168183472876</v>
      </c>
      <c r="AE123" s="257">
        <v>54.5745361484325</v>
      </c>
      <c r="AF123" s="254">
        <v>50.864830237027547</v>
      </c>
      <c r="AG123" s="255">
        <v>55.115026921194321</v>
      </c>
      <c r="AH123" s="255">
        <v>52.41486872887964</v>
      </c>
      <c r="AI123" s="258">
        <v>50.422508162089493</v>
      </c>
      <c r="AJ123" s="256">
        <v>50.799031476997577</v>
      </c>
      <c r="AK123" s="255">
        <v>50.626959247648898</v>
      </c>
      <c r="AL123" s="255">
        <v>49.93742177722153</v>
      </c>
      <c r="AM123" s="255">
        <v>51.736580965268381</v>
      </c>
      <c r="AN123" s="255">
        <v>54.151359294636293</v>
      </c>
      <c r="AO123" s="255">
        <v>51.676802780191139</v>
      </c>
      <c r="AP123" s="255" t="s">
        <v>178</v>
      </c>
      <c r="AQ123" s="255" t="s">
        <v>178</v>
      </c>
      <c r="AR123" s="255" t="s">
        <v>178</v>
      </c>
      <c r="AS123" s="255" t="s">
        <v>178</v>
      </c>
      <c r="AT123" s="255" t="s">
        <v>178</v>
      </c>
      <c r="AU123" s="257" t="s">
        <v>178</v>
      </c>
      <c r="AV123" s="254">
        <v>50.475804818789229</v>
      </c>
      <c r="AW123" s="255">
        <v>52.525922853587723</v>
      </c>
      <c r="AX123" s="255" t="s">
        <v>178</v>
      </c>
      <c r="AY123" s="258" t="s">
        <v>178</v>
      </c>
    </row>
    <row r="124" spans="1:51" x14ac:dyDescent="0.3">
      <c r="A124" s="246"/>
      <c r="B124" s="224"/>
      <c r="C124" s="290" t="s">
        <v>45</v>
      </c>
      <c r="D124" s="254"/>
      <c r="E124" s="255"/>
      <c r="F124" s="255"/>
      <c r="G124" s="255"/>
      <c r="H124" s="255"/>
      <c r="I124" s="255"/>
      <c r="J124" s="255"/>
      <c r="K124" s="255"/>
      <c r="L124" s="255"/>
      <c r="M124" s="255"/>
      <c r="N124" s="255"/>
      <c r="O124" s="255"/>
      <c r="P124" s="254"/>
      <c r="Q124" s="255"/>
      <c r="R124" s="255"/>
      <c r="S124" s="255"/>
      <c r="T124" s="227">
        <v>-8.4966215810760554E-2</v>
      </c>
      <c r="U124" s="226">
        <v>-0.10457583831249705</v>
      </c>
      <c r="V124" s="226">
        <v>-0.11026124997794988</v>
      </c>
      <c r="W124" s="226">
        <v>-3.140088744000722E-2</v>
      </c>
      <c r="X124" s="226">
        <v>-6.6349941043933255E-2</v>
      </c>
      <c r="Y124" s="226">
        <v>-5.7799785841041035E-2</v>
      </c>
      <c r="Z124" s="226">
        <v>-7.3489155551939161E-2</v>
      </c>
      <c r="AA124" s="226">
        <v>-5.7734289196932048E-2</v>
      </c>
      <c r="AB124" s="226">
        <v>-0.11743778838271245</v>
      </c>
      <c r="AC124" s="226">
        <v>-0.13319626564408082</v>
      </c>
      <c r="AD124" s="226">
        <v>-2.9200458149466903E-2</v>
      </c>
      <c r="AE124" s="228">
        <v>1.4274116409226208E-2</v>
      </c>
      <c r="AF124" s="225">
        <v>-9.7834645879170845E-2</v>
      </c>
      <c r="AG124" s="226">
        <v>-5.4373702351275442E-2</v>
      </c>
      <c r="AH124" s="226">
        <v>-8.1641187490386305E-2</v>
      </c>
      <c r="AI124" s="229">
        <v>-6.031422061409826E-2</v>
      </c>
      <c r="AJ124" s="227">
        <v>-3.4593627461484124E-2</v>
      </c>
      <c r="AK124" s="226">
        <v>1.6248119696395447E-2</v>
      </c>
      <c r="AL124" s="226">
        <v>7.9985545311930968E-4</v>
      </c>
      <c r="AM124" s="226">
        <v>-8.0994943380101159E-2</v>
      </c>
      <c r="AN124" s="226">
        <v>-8.5293030880898377E-3</v>
      </c>
      <c r="AO124" s="226">
        <v>-5.7954003793013624E-2</v>
      </c>
      <c r="AP124" s="226" t="s">
        <v>178</v>
      </c>
      <c r="AQ124" s="226" t="s">
        <v>178</v>
      </c>
      <c r="AR124" s="226" t="s">
        <v>178</v>
      </c>
      <c r="AS124" s="226" t="s">
        <v>178</v>
      </c>
      <c r="AT124" s="226" t="s">
        <v>178</v>
      </c>
      <c r="AU124" s="228" t="s">
        <v>178</v>
      </c>
      <c r="AV124" s="225">
        <v>-7.6482201243075025E-3</v>
      </c>
      <c r="AW124" s="226">
        <v>-4.697637309165436E-2</v>
      </c>
      <c r="AX124" s="226" t="s">
        <v>178</v>
      </c>
      <c r="AY124" s="229" t="s">
        <v>178</v>
      </c>
    </row>
    <row r="125" spans="1:51" ht="24.6" x14ac:dyDescent="0.3">
      <c r="A125" s="305" t="s">
        <v>150</v>
      </c>
      <c r="B125" s="222" t="s">
        <v>143</v>
      </c>
      <c r="C125" s="260"/>
      <c r="D125" s="297"/>
      <c r="E125" s="260"/>
      <c r="F125" s="260"/>
      <c r="G125" s="260"/>
      <c r="H125" s="260"/>
      <c r="I125" s="260"/>
      <c r="J125" s="260"/>
      <c r="K125" s="260"/>
      <c r="L125" s="260"/>
      <c r="M125" s="260"/>
      <c r="N125" s="260"/>
      <c r="O125" s="260"/>
      <c r="P125" s="297"/>
      <c r="Q125" s="260"/>
      <c r="R125" s="260"/>
      <c r="S125" s="260"/>
      <c r="T125" s="298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99"/>
      <c r="AF125" s="297"/>
      <c r="AG125" s="260"/>
      <c r="AH125" s="260"/>
      <c r="AI125" s="300"/>
      <c r="AJ125" s="298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99"/>
      <c r="AV125" s="297"/>
      <c r="AW125" s="260"/>
      <c r="AX125" s="260"/>
      <c r="AY125" s="300"/>
    </row>
    <row r="126" spans="1:51" x14ac:dyDescent="0.3">
      <c r="A126" s="246" t="s">
        <v>29</v>
      </c>
      <c r="B126" s="224"/>
      <c r="C126" s="290" t="s">
        <v>144</v>
      </c>
      <c r="D126" s="254">
        <v>2290.9</v>
      </c>
      <c r="E126" s="255">
        <v>2230.3999999999996</v>
      </c>
      <c r="F126" s="255">
        <v>2496.1</v>
      </c>
      <c r="G126" s="255">
        <v>2440.5</v>
      </c>
      <c r="H126" s="255">
        <v>2649.9</v>
      </c>
      <c r="I126" s="255">
        <v>2583.4</v>
      </c>
      <c r="J126" s="255">
        <v>2858.8999999999996</v>
      </c>
      <c r="K126" s="255">
        <v>2901</v>
      </c>
      <c r="L126" s="255">
        <v>2517.1</v>
      </c>
      <c r="M126" s="255">
        <v>2588.7999999999997</v>
      </c>
      <c r="N126" s="255">
        <v>2514.9000000000005</v>
      </c>
      <c r="O126" s="255">
        <v>2945.8</v>
      </c>
      <c r="P126" s="254">
        <v>7017.4</v>
      </c>
      <c r="Q126" s="255">
        <v>7673.7999999999993</v>
      </c>
      <c r="R126" s="255">
        <v>8277</v>
      </c>
      <c r="S126" s="255">
        <v>8049.5000000000009</v>
      </c>
      <c r="T126" s="256">
        <v>2375.7000000000003</v>
      </c>
      <c r="U126" s="255">
        <v>2366.5999999999995</v>
      </c>
      <c r="V126" s="255">
        <v>1986.1</v>
      </c>
      <c r="W126" s="255">
        <v>1457.6999999999998</v>
      </c>
      <c r="X126" s="255">
        <v>1914.4</v>
      </c>
      <c r="Y126" s="255">
        <v>2129.7000000000003</v>
      </c>
      <c r="Z126" s="255">
        <v>2512.1</v>
      </c>
      <c r="AA126" s="255">
        <v>2488.8000000000002</v>
      </c>
      <c r="AB126" s="255">
        <v>2280.6</v>
      </c>
      <c r="AC126" s="255">
        <v>2317.4</v>
      </c>
      <c r="AD126" s="255">
        <v>2180.8999999999996</v>
      </c>
      <c r="AE126" s="257">
        <v>2667.7999999999997</v>
      </c>
      <c r="AF126" s="254">
        <v>6728.4</v>
      </c>
      <c r="AG126" s="255">
        <v>5501.8</v>
      </c>
      <c r="AH126" s="255">
        <v>7281.5</v>
      </c>
      <c r="AI126" s="258">
        <v>7166.0999999999985</v>
      </c>
      <c r="AJ126" s="256">
        <v>1863.3</v>
      </c>
      <c r="AK126" s="255">
        <v>1720</v>
      </c>
      <c r="AL126" s="255">
        <v>2103.3999999999996</v>
      </c>
      <c r="AM126" s="255">
        <v>2182</v>
      </c>
      <c r="AN126" s="255">
        <v>2414.3000000000002</v>
      </c>
      <c r="AO126" s="255">
        <v>2378.7999999999997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5686.7</v>
      </c>
      <c r="AW126" s="255">
        <v>6975.1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3.701601990484097E-2</v>
      </c>
      <c r="U127" s="226">
        <v>6.1065279770444694E-2</v>
      </c>
      <c r="V127" s="226">
        <v>-0.20431873723007893</v>
      </c>
      <c r="W127" s="226">
        <v>-0.40270436385986486</v>
      </c>
      <c r="X127" s="226">
        <v>-0.27755764368466734</v>
      </c>
      <c r="Y127" s="226">
        <v>-0.17562127428969568</v>
      </c>
      <c r="Z127" s="226">
        <v>-0.12130539718073377</v>
      </c>
      <c r="AA127" s="226">
        <v>-0.14208893485005164</v>
      </c>
      <c r="AB127" s="226">
        <v>-9.3957331850145015E-2</v>
      </c>
      <c r="AC127" s="226">
        <v>-0.10483621755253386</v>
      </c>
      <c r="AD127" s="226">
        <v>-0.1328084615690488</v>
      </c>
      <c r="AE127" s="228">
        <v>-9.4371647769706177E-2</v>
      </c>
      <c r="AF127" s="225">
        <v>-4.1183344258557304E-2</v>
      </c>
      <c r="AG127" s="226">
        <v>-0.28304099663791071</v>
      </c>
      <c r="AH127" s="226">
        <v>-0.12027304578953728</v>
      </c>
      <c r="AI127" s="229">
        <v>-0.10974594695322719</v>
      </c>
      <c r="AJ127" s="227">
        <v>-0.21568379845940155</v>
      </c>
      <c r="AK127" s="226">
        <v>-0.27321896391447631</v>
      </c>
      <c r="AL127" s="226">
        <v>5.9060470268365001E-2</v>
      </c>
      <c r="AM127" s="226">
        <v>0.49687864443987123</v>
      </c>
      <c r="AN127" s="226">
        <v>0.26112620142081072</v>
      </c>
      <c r="AO127" s="226">
        <v>0.11696483072733221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-0.15482135425955648</v>
      </c>
      <c r="AW127" s="226">
        <v>0.26778508851648553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34040</v>
      </c>
      <c r="E128" s="255">
        <v>33733</v>
      </c>
      <c r="F128" s="255">
        <v>37851</v>
      </c>
      <c r="G128" s="255">
        <v>35654</v>
      </c>
      <c r="H128" s="255">
        <v>39340</v>
      </c>
      <c r="I128" s="255">
        <v>37680</v>
      </c>
      <c r="J128" s="255">
        <v>40108</v>
      </c>
      <c r="K128" s="255">
        <v>39628</v>
      </c>
      <c r="L128" s="255">
        <v>36785</v>
      </c>
      <c r="M128" s="255">
        <v>38024</v>
      </c>
      <c r="N128" s="255">
        <v>36150</v>
      </c>
      <c r="O128" s="255">
        <v>39233</v>
      </c>
      <c r="P128" s="254">
        <v>105624</v>
      </c>
      <c r="Q128" s="255">
        <v>112674</v>
      </c>
      <c r="R128" s="255">
        <v>116521</v>
      </c>
      <c r="S128" s="255">
        <v>113407</v>
      </c>
      <c r="T128" s="256">
        <v>34531</v>
      </c>
      <c r="U128" s="255">
        <v>34990</v>
      </c>
      <c r="V128" s="255">
        <v>25913</v>
      </c>
      <c r="W128" s="255">
        <v>17161</v>
      </c>
      <c r="X128" s="255">
        <v>24386</v>
      </c>
      <c r="Y128" s="255">
        <v>28197</v>
      </c>
      <c r="Z128" s="255">
        <v>32416</v>
      </c>
      <c r="AA128" s="255">
        <v>32202</v>
      </c>
      <c r="AB128" s="255">
        <v>30740</v>
      </c>
      <c r="AC128" s="255">
        <v>31141</v>
      </c>
      <c r="AD128" s="255">
        <v>28544</v>
      </c>
      <c r="AE128" s="257">
        <v>31993</v>
      </c>
      <c r="AF128" s="254">
        <v>95434</v>
      </c>
      <c r="AG128" s="255">
        <v>69744</v>
      </c>
      <c r="AH128" s="255">
        <v>95358</v>
      </c>
      <c r="AI128" s="258">
        <v>91678</v>
      </c>
      <c r="AJ128" s="256">
        <v>23184</v>
      </c>
      <c r="AK128" s="255">
        <v>20909</v>
      </c>
      <c r="AL128" s="255">
        <v>26231</v>
      </c>
      <c r="AM128" s="255">
        <v>27933</v>
      </c>
      <c r="AN128" s="255">
        <v>31901</v>
      </c>
      <c r="AO128" s="255">
        <v>31219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70324</v>
      </c>
      <c r="AW128" s="255">
        <v>91053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1.4424206815511164E-2</v>
      </c>
      <c r="U129" s="226">
        <v>3.7263214063380075E-2</v>
      </c>
      <c r="V129" s="226">
        <v>-0.31539457345908961</v>
      </c>
      <c r="W129" s="226">
        <v>-0.51867953104840969</v>
      </c>
      <c r="X129" s="226">
        <v>-0.38012201321809863</v>
      </c>
      <c r="Y129" s="226">
        <v>-0.25167197452229301</v>
      </c>
      <c r="Z129" s="226">
        <v>-0.1917821880921512</v>
      </c>
      <c r="AA129" s="226">
        <v>-0.18739275259917229</v>
      </c>
      <c r="AB129" s="226">
        <v>-0.16433328802501018</v>
      </c>
      <c r="AC129" s="226">
        <v>-0.18101725226172943</v>
      </c>
      <c r="AD129" s="226">
        <v>-0.21040110650069158</v>
      </c>
      <c r="AE129" s="228">
        <v>-0.18453852624066475</v>
      </c>
      <c r="AF129" s="225">
        <v>-9.6474286147087779E-2</v>
      </c>
      <c r="AG129" s="226">
        <v>-0.38101070344533788</v>
      </c>
      <c r="AH129" s="226">
        <v>-0.18162391328601712</v>
      </c>
      <c r="AI129" s="229">
        <v>-0.19160192933416809</v>
      </c>
      <c r="AJ129" s="227">
        <v>-0.32860328400567607</v>
      </c>
      <c r="AK129" s="226">
        <v>-0.40242926550442981</v>
      </c>
      <c r="AL129" s="226">
        <v>1.2271832670860187E-2</v>
      </c>
      <c r="AM129" s="226">
        <v>0.62770234834799832</v>
      </c>
      <c r="AN129" s="226">
        <v>0.30816862134011319</v>
      </c>
      <c r="AO129" s="226">
        <v>0.10717452211228144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-0.26311377496489718</v>
      </c>
      <c r="AW129" s="226">
        <v>0.30553165863730214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67.300235017626321</v>
      </c>
      <c r="E130" s="255">
        <v>66.119230427178124</v>
      </c>
      <c r="F130" s="255">
        <v>65.945417558320784</v>
      </c>
      <c r="G130" s="255">
        <v>68.449542828294156</v>
      </c>
      <c r="H130" s="255">
        <v>67.358922216573461</v>
      </c>
      <c r="I130" s="255">
        <v>68.561571125265388</v>
      </c>
      <c r="J130" s="255">
        <v>71.280043881519887</v>
      </c>
      <c r="K130" s="255">
        <v>73.205814070858992</v>
      </c>
      <c r="L130" s="255">
        <v>68.427348103846683</v>
      </c>
      <c r="M130" s="255">
        <v>68.083315800547012</v>
      </c>
      <c r="N130" s="255">
        <v>69.568464730290472</v>
      </c>
      <c r="O130" s="255">
        <v>75.084750082838426</v>
      </c>
      <c r="P130" s="254">
        <v>66.437552071498899</v>
      </c>
      <c r="Q130" s="255">
        <v>68.106217938477371</v>
      </c>
      <c r="R130" s="255">
        <v>71.034405815260769</v>
      </c>
      <c r="S130" s="255">
        <v>70.978863738569942</v>
      </c>
      <c r="T130" s="256">
        <v>68.799050128869723</v>
      </c>
      <c r="U130" s="255">
        <v>67.636467562160604</v>
      </c>
      <c r="V130" s="255">
        <v>76.644927256589355</v>
      </c>
      <c r="W130" s="255">
        <v>84.942602412446817</v>
      </c>
      <c r="X130" s="255">
        <v>78.504059706388915</v>
      </c>
      <c r="Y130" s="255">
        <v>75.529311628896707</v>
      </c>
      <c r="Z130" s="255">
        <v>77.495681145113522</v>
      </c>
      <c r="AA130" s="255">
        <v>77.287125023290486</v>
      </c>
      <c r="AB130" s="255">
        <v>74.189980481457383</v>
      </c>
      <c r="AC130" s="255">
        <v>74.416364278603766</v>
      </c>
      <c r="AD130" s="255">
        <v>76.404848654708502</v>
      </c>
      <c r="AE130" s="257">
        <v>83.386990904260287</v>
      </c>
      <c r="AF130" s="254">
        <v>70.50317496908859</v>
      </c>
      <c r="AG130" s="255">
        <v>78.885638908006428</v>
      </c>
      <c r="AH130" s="255">
        <v>76.359613246922123</v>
      </c>
      <c r="AI130" s="258">
        <v>78.165972207072556</v>
      </c>
      <c r="AJ130" s="256">
        <v>80.370082815734989</v>
      </c>
      <c r="AK130" s="255">
        <v>82.261227222727058</v>
      </c>
      <c r="AL130" s="255">
        <v>80.187564332278583</v>
      </c>
      <c r="AM130" s="255">
        <v>78.115490638313105</v>
      </c>
      <c r="AN130" s="255">
        <v>75.6810131343845</v>
      </c>
      <c r="AO130" s="255">
        <v>76.197187610109211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80.864285308002962</v>
      </c>
      <c r="AW130" s="255">
        <v>76.604834546912244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2.227057767110106E-2</v>
      </c>
      <c r="U131" s="226">
        <v>2.2946987210529055E-2</v>
      </c>
      <c r="V131" s="226">
        <v>0.16224796345866099</v>
      </c>
      <c r="W131" s="226">
        <v>0.24095207802228191</v>
      </c>
      <c r="X131" s="226">
        <v>0.1654589640549983</v>
      </c>
      <c r="Y131" s="226">
        <v>0.10162749174608195</v>
      </c>
      <c r="Z131" s="226">
        <v>8.720024462842825E-2</v>
      </c>
      <c r="AA131" s="226">
        <v>5.5751185943797049E-2</v>
      </c>
      <c r="AB131" s="226">
        <v>8.4215339879388812E-2</v>
      </c>
      <c r="AC131" s="226">
        <v>9.3019095847353989E-2</v>
      </c>
      <c r="AD131" s="226">
        <v>9.8268431694187336E-2</v>
      </c>
      <c r="AE131" s="228">
        <v>0.11057159825746619</v>
      </c>
      <c r="AF131" s="225">
        <v>6.1194652283611241E-2</v>
      </c>
      <c r="AG131" s="226">
        <v>0.15827366862841316</v>
      </c>
      <c r="AH131" s="226">
        <v>7.4966593590022071E-2</v>
      </c>
      <c r="AI131" s="229">
        <v>0.10125702342847083</v>
      </c>
      <c r="AJ131" s="227">
        <v>0.16818593665452053</v>
      </c>
      <c r="AK131" s="226">
        <v>0.21622595306482731</v>
      </c>
      <c r="AL131" s="226">
        <v>4.6221416113153904E-2</v>
      </c>
      <c r="AM131" s="226">
        <v>-8.0373235340542401E-2</v>
      </c>
      <c r="AN131" s="226">
        <v>-3.5960516979157787E-2</v>
      </c>
      <c r="AO131" s="226">
        <v>8.8426064902328797E-3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0.14695948577432288</v>
      </c>
      <c r="AW131" s="226">
        <v>-2.8912795695981812E-2</v>
      </c>
      <c r="AX131" s="226" t="s">
        <v>178</v>
      </c>
      <c r="AY131" s="229" t="s">
        <v>178</v>
      </c>
    </row>
    <row r="132" spans="1:51" x14ac:dyDescent="0.3">
      <c r="A132" s="246" t="s">
        <v>147</v>
      </c>
      <c r="B132" s="224"/>
      <c r="C132" s="290" t="s">
        <v>144</v>
      </c>
      <c r="D132" s="254">
        <v>2175.7000000000003</v>
      </c>
      <c r="E132" s="255">
        <v>2133.6999999999998</v>
      </c>
      <c r="F132" s="255">
        <v>2381.4</v>
      </c>
      <c r="G132" s="255">
        <v>2310.5</v>
      </c>
      <c r="H132" s="255">
        <v>2509.5</v>
      </c>
      <c r="I132" s="255">
        <v>2441.8000000000002</v>
      </c>
      <c r="J132" s="255">
        <v>2656.2</v>
      </c>
      <c r="K132" s="255">
        <v>2562.4</v>
      </c>
      <c r="L132" s="255">
        <v>2347.1</v>
      </c>
      <c r="M132" s="255">
        <v>2445.8999999999996</v>
      </c>
      <c r="N132" s="255">
        <v>2406.6000000000004</v>
      </c>
      <c r="O132" s="255">
        <v>2816.9</v>
      </c>
      <c r="P132" s="254">
        <v>6690.7999999999993</v>
      </c>
      <c r="Q132" s="255">
        <v>7261.8</v>
      </c>
      <c r="R132" s="255">
        <v>7565.7000000000007</v>
      </c>
      <c r="S132" s="255">
        <v>7669.4</v>
      </c>
      <c r="T132" s="256">
        <v>2264.8000000000002</v>
      </c>
      <c r="U132" s="255">
        <v>2265.3999999999996</v>
      </c>
      <c r="V132" s="255">
        <v>1904.8</v>
      </c>
      <c r="W132" s="255">
        <v>1408.6</v>
      </c>
      <c r="X132" s="255">
        <v>1852.1000000000001</v>
      </c>
      <c r="Y132" s="255">
        <v>2058.9</v>
      </c>
      <c r="Z132" s="255">
        <v>2398</v>
      </c>
      <c r="AA132" s="255">
        <v>2293.3000000000002</v>
      </c>
      <c r="AB132" s="255">
        <v>2171</v>
      </c>
      <c r="AC132" s="255">
        <v>2225</v>
      </c>
      <c r="AD132" s="255">
        <v>2106.1999999999998</v>
      </c>
      <c r="AE132" s="257">
        <v>2572.1999999999998</v>
      </c>
      <c r="AF132" s="254">
        <v>6435</v>
      </c>
      <c r="AG132" s="255">
        <v>5319.6</v>
      </c>
      <c r="AH132" s="255">
        <v>6862.3</v>
      </c>
      <c r="AI132" s="258">
        <v>6903.4</v>
      </c>
      <c r="AJ132" s="256">
        <v>1793.5</v>
      </c>
      <c r="AK132" s="255">
        <v>1668.6</v>
      </c>
      <c r="AL132" s="255">
        <v>2040.8999999999999</v>
      </c>
      <c r="AM132" s="255">
        <v>2111</v>
      </c>
      <c r="AN132" s="255">
        <v>2324.8000000000002</v>
      </c>
      <c r="AO132" s="255">
        <v>2284.2999999999997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5503</v>
      </c>
      <c r="AW132" s="255">
        <v>6720.1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4.0952337178838949E-2</v>
      </c>
      <c r="U133" s="226">
        <v>6.1723766227679534E-2</v>
      </c>
      <c r="V133" s="226">
        <v>-0.20013437473754939</v>
      </c>
      <c r="W133" s="226">
        <v>-0.39034840943518723</v>
      </c>
      <c r="X133" s="226">
        <v>-0.26196453476788201</v>
      </c>
      <c r="Y133" s="226">
        <v>-0.15681054959456142</v>
      </c>
      <c r="Z133" s="226">
        <v>-9.7206535652435755E-2</v>
      </c>
      <c r="AA133" s="226">
        <v>-0.10501873243833902</v>
      </c>
      <c r="AB133" s="226">
        <v>-7.5028758893954203E-2</v>
      </c>
      <c r="AC133" s="226">
        <v>-9.0314403695980899E-2</v>
      </c>
      <c r="AD133" s="226">
        <v>-0.12482340231031351</v>
      </c>
      <c r="AE133" s="228">
        <v>-8.6868543434271805E-2</v>
      </c>
      <c r="AF133" s="225">
        <v>-3.8231601602199933E-2</v>
      </c>
      <c r="AG133" s="226">
        <v>-0.26745435016111707</v>
      </c>
      <c r="AH133" s="226">
        <v>-9.2972229932458392E-2</v>
      </c>
      <c r="AI133" s="229">
        <v>-9.987743500143427E-2</v>
      </c>
      <c r="AJ133" s="227">
        <v>-0.20809784528435188</v>
      </c>
      <c r="AK133" s="226">
        <v>-0.26344133486360016</v>
      </c>
      <c r="AL133" s="226">
        <v>7.1451070978580389E-2</v>
      </c>
      <c r="AM133" s="226">
        <v>0.49865114297884433</v>
      </c>
      <c r="AN133" s="226">
        <v>0.25522380001079858</v>
      </c>
      <c r="AO133" s="226">
        <v>0.10947593375103193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-0.14483294483294484</v>
      </c>
      <c r="AW133" s="226">
        <v>0.26327167456199713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33060</v>
      </c>
      <c r="E134" s="255">
        <v>32890</v>
      </c>
      <c r="F134" s="255">
        <v>36847</v>
      </c>
      <c r="G134" s="255">
        <v>34546</v>
      </c>
      <c r="H134" s="255">
        <v>38137</v>
      </c>
      <c r="I134" s="255">
        <v>36465</v>
      </c>
      <c r="J134" s="255">
        <v>38420</v>
      </c>
      <c r="K134" s="255">
        <v>36849</v>
      </c>
      <c r="L134" s="255">
        <v>35351</v>
      </c>
      <c r="M134" s="255">
        <v>36814</v>
      </c>
      <c r="N134" s="255">
        <v>35203</v>
      </c>
      <c r="O134" s="255">
        <v>38143</v>
      </c>
      <c r="P134" s="254">
        <v>102797</v>
      </c>
      <c r="Q134" s="255">
        <v>109148</v>
      </c>
      <c r="R134" s="255">
        <v>110620</v>
      </c>
      <c r="S134" s="255">
        <v>110160</v>
      </c>
      <c r="T134" s="256">
        <v>33589</v>
      </c>
      <c r="U134" s="255">
        <v>34109</v>
      </c>
      <c r="V134" s="255">
        <v>25256</v>
      </c>
      <c r="W134" s="255">
        <v>16796</v>
      </c>
      <c r="X134" s="255">
        <v>23904</v>
      </c>
      <c r="Y134" s="255">
        <v>27625</v>
      </c>
      <c r="Z134" s="255">
        <v>31493</v>
      </c>
      <c r="AA134" s="255">
        <v>30631</v>
      </c>
      <c r="AB134" s="255">
        <v>29832</v>
      </c>
      <c r="AC134" s="255">
        <v>30377</v>
      </c>
      <c r="AD134" s="255">
        <v>27932</v>
      </c>
      <c r="AE134" s="257">
        <v>31237</v>
      </c>
      <c r="AF134" s="254">
        <v>92954</v>
      </c>
      <c r="AG134" s="255">
        <v>68325</v>
      </c>
      <c r="AH134" s="255">
        <v>91956</v>
      </c>
      <c r="AI134" s="258">
        <v>89546</v>
      </c>
      <c r="AJ134" s="256">
        <v>22640</v>
      </c>
      <c r="AK134" s="255">
        <v>20518</v>
      </c>
      <c r="AL134" s="255">
        <v>25752</v>
      </c>
      <c r="AM134" s="255">
        <v>27375</v>
      </c>
      <c r="AN134" s="255">
        <v>31181</v>
      </c>
      <c r="AO134" s="255">
        <v>30440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68910</v>
      </c>
      <c r="AW134" s="255">
        <v>88996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1.6001209921355113E-2</v>
      </c>
      <c r="U135" s="226">
        <v>3.7062937062937062E-2</v>
      </c>
      <c r="V135" s="226">
        <v>-0.31457106413005131</v>
      </c>
      <c r="W135" s="226">
        <v>-0.51380767672089389</v>
      </c>
      <c r="X135" s="226">
        <v>-0.3732071216928442</v>
      </c>
      <c r="Y135" s="226">
        <v>-0.24242424242424243</v>
      </c>
      <c r="Z135" s="226">
        <v>-0.18029672045809475</v>
      </c>
      <c r="AA135" s="226">
        <v>-0.16874270672202774</v>
      </c>
      <c r="AB135" s="226">
        <v>-0.1561200531809567</v>
      </c>
      <c r="AC135" s="226">
        <v>-0.17485195849405116</v>
      </c>
      <c r="AD135" s="226">
        <v>-0.20654489674175497</v>
      </c>
      <c r="AE135" s="228">
        <v>-0.18105550166478776</v>
      </c>
      <c r="AF135" s="225">
        <v>-9.575182155121259E-2</v>
      </c>
      <c r="AG135" s="226">
        <v>-0.37401509876497968</v>
      </c>
      <c r="AH135" s="226">
        <v>-0.16872175013559934</v>
      </c>
      <c r="AI135" s="229">
        <v>-0.18712781408859841</v>
      </c>
      <c r="AJ135" s="227">
        <v>-0.32596981154544641</v>
      </c>
      <c r="AK135" s="226">
        <v>-0.39845788501568502</v>
      </c>
      <c r="AL135" s="226">
        <v>1.9638897687678177E-2</v>
      </c>
      <c r="AM135" s="226">
        <v>0.6298523457966182</v>
      </c>
      <c r="AN135" s="226">
        <v>0.30442603748326641</v>
      </c>
      <c r="AO135" s="226">
        <v>0.10190045248868779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-0.2586655765217204</v>
      </c>
      <c r="AW135" s="226">
        <v>0.30253933406512989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65.810647307924995</v>
      </c>
      <c r="E136" s="255">
        <v>64.873821830343573</v>
      </c>
      <c r="F136" s="255">
        <v>64.629413520775103</v>
      </c>
      <c r="G136" s="255">
        <v>66.881838707809877</v>
      </c>
      <c r="H136" s="255">
        <v>65.802239295172669</v>
      </c>
      <c r="I136" s="255">
        <v>66.962841080488133</v>
      </c>
      <c r="J136" s="255">
        <v>69.135866736074959</v>
      </c>
      <c r="K136" s="255">
        <v>69.537843632120271</v>
      </c>
      <c r="L136" s="255">
        <v>66.394161409861113</v>
      </c>
      <c r="M136" s="255">
        <v>66.439398055087722</v>
      </c>
      <c r="N136" s="255">
        <v>68.363491747862412</v>
      </c>
      <c r="O136" s="255">
        <v>73.851034265789266</v>
      </c>
      <c r="P136" s="254">
        <v>65.087502553576456</v>
      </c>
      <c r="Q136" s="255">
        <v>66.531681753215821</v>
      </c>
      <c r="R136" s="255">
        <v>68.393599710721404</v>
      </c>
      <c r="S136" s="255">
        <v>69.620551924473489</v>
      </c>
      <c r="T136" s="256">
        <v>67.426836166602158</v>
      </c>
      <c r="U136" s="255">
        <v>66.416488316866506</v>
      </c>
      <c r="V136" s="255">
        <v>75.419702248970538</v>
      </c>
      <c r="W136" s="255">
        <v>83.865206001428916</v>
      </c>
      <c r="X136" s="255">
        <v>77.480756358768417</v>
      </c>
      <c r="Y136" s="255">
        <v>74.530316742081453</v>
      </c>
      <c r="Z136" s="255">
        <v>76.143904994760746</v>
      </c>
      <c r="AA136" s="255">
        <v>74.8685971727988</v>
      </c>
      <c r="AB136" s="255">
        <v>72.774202198980959</v>
      </c>
      <c r="AC136" s="255">
        <v>73.246206011126844</v>
      </c>
      <c r="AD136" s="255">
        <v>75.404553916654734</v>
      </c>
      <c r="AE136" s="257">
        <v>82.34465537663668</v>
      </c>
      <c r="AF136" s="254">
        <v>69.227790089721793</v>
      </c>
      <c r="AG136" s="255">
        <v>77.857299670691546</v>
      </c>
      <c r="AH136" s="255">
        <v>74.625908042977073</v>
      </c>
      <c r="AI136" s="258">
        <v>77.093337502512682</v>
      </c>
      <c r="AJ136" s="256">
        <v>79.218197879858664</v>
      </c>
      <c r="AK136" s="255">
        <v>81.32371576177016</v>
      </c>
      <c r="AL136" s="255">
        <v>79.25209692451071</v>
      </c>
      <c r="AM136" s="255">
        <v>77.114155251141554</v>
      </c>
      <c r="AN136" s="255">
        <v>74.558224559828105</v>
      </c>
      <c r="AO136" s="255">
        <v>75.042706964520349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79.857785517341455</v>
      </c>
      <c r="AW136" s="255">
        <v>75.510135286979192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2.4558166874048343E-2</v>
      </c>
      <c r="U137" s="226">
        <v>2.3779491372610609E-2</v>
      </c>
      <c r="V137" s="226">
        <v>0.16695631509524531</v>
      </c>
      <c r="W137" s="226">
        <v>0.25393092686663638</v>
      </c>
      <c r="X137" s="226">
        <v>0.17747902181882888</v>
      </c>
      <c r="Y137" s="226">
        <v>0.11301007453517915</v>
      </c>
      <c r="Z137" s="226">
        <v>0.10136617344277837</v>
      </c>
      <c r="AA137" s="226">
        <v>7.6659747588379304E-2</v>
      </c>
      <c r="AB137" s="226">
        <v>9.609340119133214E-2</v>
      </c>
      <c r="AC137" s="226">
        <v>0.10245137908075731</v>
      </c>
      <c r="AD137" s="226">
        <v>0.10299447832128152</v>
      </c>
      <c r="AE137" s="228">
        <v>0.11501018496611627</v>
      </c>
      <c r="AF137" s="225">
        <v>6.3611098501394792E-2</v>
      </c>
      <c r="AG137" s="226">
        <v>0.17022894385092407</v>
      </c>
      <c r="AH137" s="226">
        <v>9.1124145513848301E-2</v>
      </c>
      <c r="AI137" s="229">
        <v>0.10733591405804856</v>
      </c>
      <c r="AJ137" s="227">
        <v>0.17487639022720453</v>
      </c>
      <c r="AK137" s="226">
        <v>0.22445070226812872</v>
      </c>
      <c r="AL137" s="226">
        <v>5.0814237676103838E-2</v>
      </c>
      <c r="AM137" s="226">
        <v>-8.0498827489582939E-2</v>
      </c>
      <c r="AN137" s="226">
        <v>-3.7719453659019068E-2</v>
      </c>
      <c r="AO137" s="226">
        <v>6.8749234517822581E-3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0.1535509860107161</v>
      </c>
      <c r="AW137" s="226">
        <v>-3.0147004759219973E-2</v>
      </c>
      <c r="AX137" s="226" t="s">
        <v>178</v>
      </c>
      <c r="AY137" s="229" t="s">
        <v>178</v>
      </c>
    </row>
    <row r="138" spans="1:51" ht="24.6" x14ac:dyDescent="0.3">
      <c r="A138" s="306" t="s">
        <v>151</v>
      </c>
      <c r="B138" s="224"/>
      <c r="C138" s="290" t="s">
        <v>144</v>
      </c>
      <c r="D138" s="254">
        <v>2144.4</v>
      </c>
      <c r="E138" s="255">
        <v>2102</v>
      </c>
      <c r="F138" s="255">
        <v>2344.3000000000002</v>
      </c>
      <c r="G138" s="255">
        <v>2273</v>
      </c>
      <c r="H138" s="255">
        <v>2471.8000000000002</v>
      </c>
      <c r="I138" s="255">
        <v>2403.8000000000002</v>
      </c>
      <c r="J138" s="255">
        <v>2617.1999999999998</v>
      </c>
      <c r="K138" s="255">
        <v>2524.6</v>
      </c>
      <c r="L138" s="255">
        <v>2311.5</v>
      </c>
      <c r="M138" s="255">
        <v>2410.1999999999998</v>
      </c>
      <c r="N138" s="255">
        <v>2372.3000000000002</v>
      </c>
      <c r="O138" s="255">
        <v>2782.4</v>
      </c>
      <c r="P138" s="254">
        <v>6590.7</v>
      </c>
      <c r="Q138" s="255">
        <v>7148.6</v>
      </c>
      <c r="R138" s="255">
        <v>7453.2999999999993</v>
      </c>
      <c r="S138" s="255">
        <v>7564.9</v>
      </c>
      <c r="T138" s="256">
        <v>2235.5</v>
      </c>
      <c r="U138" s="255">
        <v>2235.6999999999998</v>
      </c>
      <c r="V138" s="255">
        <v>1881.2</v>
      </c>
      <c r="W138" s="255">
        <v>1395.6</v>
      </c>
      <c r="X138" s="255">
        <v>1835.9</v>
      </c>
      <c r="Y138" s="255">
        <v>2038.9</v>
      </c>
      <c r="Z138" s="255">
        <v>2373.6</v>
      </c>
      <c r="AA138" s="255">
        <v>2270.9</v>
      </c>
      <c r="AB138" s="255">
        <v>2147.4</v>
      </c>
      <c r="AC138" s="255">
        <v>2200.6999999999998</v>
      </c>
      <c r="AD138" s="255">
        <v>2084.6999999999998</v>
      </c>
      <c r="AE138" s="257">
        <v>2549.6999999999998</v>
      </c>
      <c r="AF138" s="254">
        <v>6352.4</v>
      </c>
      <c r="AG138" s="255">
        <v>5270.4</v>
      </c>
      <c r="AH138" s="255">
        <v>6791.9</v>
      </c>
      <c r="AI138" s="258">
        <v>6835.0999999999995</v>
      </c>
      <c r="AJ138" s="256">
        <v>1775.6</v>
      </c>
      <c r="AK138" s="255">
        <v>1649.1</v>
      </c>
      <c r="AL138" s="255">
        <v>2017.8</v>
      </c>
      <c r="AM138" s="255">
        <v>2089.4</v>
      </c>
      <c r="AN138" s="255">
        <v>2301.4</v>
      </c>
      <c r="AO138" s="255">
        <v>2257.6999999999998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5442.5</v>
      </c>
      <c r="AW138" s="255">
        <v>6648.5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4.248274575638869E-2</v>
      </c>
      <c r="U139" s="226">
        <v>6.360608943862979E-2</v>
      </c>
      <c r="V139" s="226">
        <v>-0.19754297658149558</v>
      </c>
      <c r="W139" s="226">
        <v>-0.38600967883853943</v>
      </c>
      <c r="X139" s="226">
        <v>-0.25726191439436852</v>
      </c>
      <c r="Y139" s="226">
        <v>-0.15180131458524007</v>
      </c>
      <c r="Z139" s="226">
        <v>-9.3076570380559345E-2</v>
      </c>
      <c r="AA139" s="226">
        <v>-0.10049116691753142</v>
      </c>
      <c r="AB139" s="226">
        <v>-7.0992861778066157E-2</v>
      </c>
      <c r="AC139" s="226">
        <v>-8.692224711642188E-2</v>
      </c>
      <c r="AD139" s="226">
        <v>-0.12123255911984165</v>
      </c>
      <c r="AE139" s="228">
        <v>-8.3632834962622291E-2</v>
      </c>
      <c r="AF139" s="225">
        <v>-3.6157009118910011E-2</v>
      </c>
      <c r="AG139" s="226">
        <v>-0.26273675964524529</v>
      </c>
      <c r="AH139" s="226">
        <v>-8.8739216186118866E-2</v>
      </c>
      <c r="AI139" s="229">
        <v>-9.6471863474732009E-2</v>
      </c>
      <c r="AJ139" s="227">
        <v>-0.20572578841422504</v>
      </c>
      <c r="AK139" s="226">
        <v>-0.26237867334615556</v>
      </c>
      <c r="AL139" s="226">
        <v>7.261322560068037E-2</v>
      </c>
      <c r="AM139" s="226">
        <v>0.49713384924047022</v>
      </c>
      <c r="AN139" s="226">
        <v>0.25355411514788384</v>
      </c>
      <c r="AO139" s="226">
        <v>0.10731276668791982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-0.14323720168755111</v>
      </c>
      <c r="AW139" s="226">
        <v>0.26147920461445062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32797</v>
      </c>
      <c r="E140" s="255">
        <v>32613</v>
      </c>
      <c r="F140" s="255">
        <v>36536</v>
      </c>
      <c r="G140" s="255">
        <v>34228</v>
      </c>
      <c r="H140" s="255">
        <v>37821</v>
      </c>
      <c r="I140" s="255">
        <v>36131</v>
      </c>
      <c r="J140" s="255">
        <v>38078</v>
      </c>
      <c r="K140" s="255">
        <v>36515</v>
      </c>
      <c r="L140" s="255">
        <v>35029</v>
      </c>
      <c r="M140" s="255">
        <v>36500</v>
      </c>
      <c r="N140" s="255">
        <v>34912</v>
      </c>
      <c r="O140" s="255">
        <v>37873</v>
      </c>
      <c r="P140" s="254">
        <v>101946</v>
      </c>
      <c r="Q140" s="255">
        <v>108180</v>
      </c>
      <c r="R140" s="255">
        <v>109622</v>
      </c>
      <c r="S140" s="255">
        <v>109285</v>
      </c>
      <c r="T140" s="256">
        <v>33348</v>
      </c>
      <c r="U140" s="255">
        <v>33848</v>
      </c>
      <c r="V140" s="255">
        <v>25073</v>
      </c>
      <c r="W140" s="255">
        <v>16710</v>
      </c>
      <c r="X140" s="255">
        <v>23784</v>
      </c>
      <c r="Y140" s="255">
        <v>27468</v>
      </c>
      <c r="Z140" s="255">
        <v>31304</v>
      </c>
      <c r="AA140" s="255">
        <v>30450</v>
      </c>
      <c r="AB140" s="255">
        <v>29639</v>
      </c>
      <c r="AC140" s="255">
        <v>30185</v>
      </c>
      <c r="AD140" s="255">
        <v>27768</v>
      </c>
      <c r="AE140" s="257">
        <v>31081</v>
      </c>
      <c r="AF140" s="254">
        <v>92269</v>
      </c>
      <c r="AG140" s="255">
        <v>67962</v>
      </c>
      <c r="AH140" s="255">
        <v>91393</v>
      </c>
      <c r="AI140" s="258">
        <v>89034</v>
      </c>
      <c r="AJ140" s="256">
        <v>22506</v>
      </c>
      <c r="AK140" s="255">
        <v>20368</v>
      </c>
      <c r="AL140" s="255">
        <v>25576</v>
      </c>
      <c r="AM140" s="255">
        <v>27216</v>
      </c>
      <c r="AN140" s="255">
        <v>30999</v>
      </c>
      <c r="AO140" s="255">
        <v>30231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68450</v>
      </c>
      <c r="AW140" s="255">
        <v>88446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1.680031710217398E-2</v>
      </c>
      <c r="U141" s="226">
        <v>3.7868334713151194E-2</v>
      </c>
      <c r="V141" s="226">
        <v>-0.31374534705495949</v>
      </c>
      <c r="W141" s="226">
        <v>-0.51180320205679564</v>
      </c>
      <c r="X141" s="226">
        <v>-0.3711430157848814</v>
      </c>
      <c r="Y141" s="226">
        <v>-0.23976640557969611</v>
      </c>
      <c r="Z141" s="226">
        <v>-0.17789799884447713</v>
      </c>
      <c r="AA141" s="226">
        <v>-0.16609612488018621</v>
      </c>
      <c r="AB141" s="226">
        <v>-0.1538725056381855</v>
      </c>
      <c r="AC141" s="226">
        <v>-0.17301369863013699</v>
      </c>
      <c r="AD141" s="226">
        <v>-0.20462878093492209</v>
      </c>
      <c r="AE141" s="228">
        <v>-0.17933620257175295</v>
      </c>
      <c r="AF141" s="225">
        <v>-9.4922802267867298E-2</v>
      </c>
      <c r="AG141" s="226">
        <v>-0.37176927343316696</v>
      </c>
      <c r="AH141" s="226">
        <v>-0.16628961339877033</v>
      </c>
      <c r="AI141" s="229">
        <v>-0.18530447911424258</v>
      </c>
      <c r="AJ141" s="227">
        <v>-0.32511694854264123</v>
      </c>
      <c r="AK141" s="226">
        <v>-0.39825100449066414</v>
      </c>
      <c r="AL141" s="226">
        <v>2.0061420651697043E-2</v>
      </c>
      <c r="AM141" s="226">
        <v>0.62872531418312383</v>
      </c>
      <c r="AN141" s="226">
        <v>0.30335519677093847</v>
      </c>
      <c r="AO141" s="226">
        <v>0.10058977719528178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-0.25814737344070054</v>
      </c>
      <c r="AW141" s="226">
        <v>0.30140372561137108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65.384029027045159</v>
      </c>
      <c r="E142" s="255">
        <v>64.452825560359372</v>
      </c>
      <c r="F142" s="255">
        <v>64.16411210860521</v>
      </c>
      <c r="G142" s="255">
        <v>66.407619492812898</v>
      </c>
      <c r="H142" s="255">
        <v>65.355225932682899</v>
      </c>
      <c r="I142" s="255">
        <v>66.53012648418256</v>
      </c>
      <c r="J142" s="255">
        <v>68.732601502179733</v>
      </c>
      <c r="K142" s="255">
        <v>69.138710119129129</v>
      </c>
      <c r="L142" s="255">
        <v>65.988181221273805</v>
      </c>
      <c r="M142" s="255">
        <v>66.032876712328772</v>
      </c>
      <c r="N142" s="255">
        <v>67.950847846012834</v>
      </c>
      <c r="O142" s="255">
        <v>73.466585694294082</v>
      </c>
      <c r="P142" s="254">
        <v>64.648931787416871</v>
      </c>
      <c r="Q142" s="255">
        <v>66.080606396746163</v>
      </c>
      <c r="R142" s="255">
        <v>67.990914232544554</v>
      </c>
      <c r="S142" s="255">
        <v>69.221759619343914</v>
      </c>
      <c r="T142" s="256">
        <v>67.035504378073654</v>
      </c>
      <c r="U142" s="255">
        <v>66.051169936185303</v>
      </c>
      <c r="V142" s="255">
        <v>75.028915566545692</v>
      </c>
      <c r="W142" s="255">
        <v>83.518850987432671</v>
      </c>
      <c r="X142" s="255">
        <v>77.190548267743026</v>
      </c>
      <c r="Y142" s="255">
        <v>74.228192806174462</v>
      </c>
      <c r="Z142" s="255">
        <v>75.824175824175825</v>
      </c>
      <c r="AA142" s="255">
        <v>74.577996715927753</v>
      </c>
      <c r="AB142" s="255">
        <v>72.451837106515072</v>
      </c>
      <c r="AC142" s="255">
        <v>72.907073049527909</v>
      </c>
      <c r="AD142" s="255">
        <v>75.075626620570432</v>
      </c>
      <c r="AE142" s="257">
        <v>82.034040088800225</v>
      </c>
      <c r="AF142" s="254">
        <v>68.846524834993332</v>
      </c>
      <c r="AG142" s="255">
        <v>77.549218681027639</v>
      </c>
      <c r="AH142" s="255">
        <v>74.315319554013982</v>
      </c>
      <c r="AI142" s="258">
        <v>76.769548711728092</v>
      </c>
      <c r="AJ142" s="256">
        <v>78.89451701768418</v>
      </c>
      <c r="AK142" s="255">
        <v>80.965239591516109</v>
      </c>
      <c r="AL142" s="255">
        <v>78.894275883640915</v>
      </c>
      <c r="AM142" s="255">
        <v>76.771017048794832</v>
      </c>
      <c r="AN142" s="255">
        <v>74.241104551759733</v>
      </c>
      <c r="AO142" s="255">
        <v>74.681618206476799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79.510591672753833</v>
      </c>
      <c r="AW142" s="255">
        <v>75.170160323813406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2.5258084819847763E-2</v>
      </c>
      <c r="U143" s="226">
        <v>2.479867037526693E-2</v>
      </c>
      <c r="V143" s="226">
        <v>0.16932835351248282</v>
      </c>
      <c r="W143" s="226">
        <v>0.25766970153886742</v>
      </c>
      <c r="X143" s="226">
        <v>0.18109221054871311</v>
      </c>
      <c r="Y143" s="226">
        <v>0.11570797665358575</v>
      </c>
      <c r="Z143" s="226">
        <v>0.10317628268109705</v>
      </c>
      <c r="AA143" s="226">
        <v>7.8672086699715496E-2</v>
      </c>
      <c r="AB143" s="226">
        <v>9.7951720529576597E-2</v>
      </c>
      <c r="AC143" s="226">
        <v>0.10410263310421064</v>
      </c>
      <c r="AD143" s="226">
        <v>0.1048519481420372</v>
      </c>
      <c r="AE143" s="228">
        <v>0.11661702137835364</v>
      </c>
      <c r="AF143" s="225">
        <v>6.4929039529675131E-2</v>
      </c>
      <c r="AG143" s="226">
        <v>0.17355488863743532</v>
      </c>
      <c r="AH143" s="226">
        <v>9.3018389190039533E-2</v>
      </c>
      <c r="AI143" s="229">
        <v>0.10903781027656743</v>
      </c>
      <c r="AJ143" s="227">
        <v>0.17690644308017525</v>
      </c>
      <c r="AK143" s="226">
        <v>0.2257956924872018</v>
      </c>
      <c r="AL143" s="226">
        <v>5.1518275159753636E-2</v>
      </c>
      <c r="AM143" s="226">
        <v>-8.0794142386527878E-2</v>
      </c>
      <c r="AN143" s="226">
        <v>-3.8209907588074854E-2</v>
      </c>
      <c r="AO143" s="226">
        <v>6.1085334717271931E-3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0.15489622552945717</v>
      </c>
      <c r="AW143" s="226">
        <v>-3.0678044185070155E-2</v>
      </c>
      <c r="AX143" s="226" t="s">
        <v>178</v>
      </c>
      <c r="AY143" s="229" t="s">
        <v>178</v>
      </c>
    </row>
    <row r="144" spans="1:51" ht="24.6" x14ac:dyDescent="0.3">
      <c r="A144" s="306" t="s">
        <v>152</v>
      </c>
      <c r="B144" s="224"/>
      <c r="C144" s="290" t="s">
        <v>144</v>
      </c>
      <c r="D144" s="254">
        <v>31.3</v>
      </c>
      <c r="E144" s="255">
        <v>31.7</v>
      </c>
      <c r="F144" s="255">
        <v>37.1</v>
      </c>
      <c r="G144" s="255">
        <v>37.5</v>
      </c>
      <c r="H144" s="255">
        <v>37.700000000000003</v>
      </c>
      <c r="I144" s="255">
        <v>38</v>
      </c>
      <c r="J144" s="255">
        <v>39</v>
      </c>
      <c r="K144" s="255">
        <v>37.799999999999997</v>
      </c>
      <c r="L144" s="255">
        <v>35.6</v>
      </c>
      <c r="M144" s="255">
        <v>35.700000000000003</v>
      </c>
      <c r="N144" s="255">
        <v>34.299999999999997</v>
      </c>
      <c r="O144" s="255">
        <v>34.5</v>
      </c>
      <c r="P144" s="254">
        <v>100.1</v>
      </c>
      <c r="Q144" s="255">
        <v>113.2</v>
      </c>
      <c r="R144" s="255">
        <v>112.4</v>
      </c>
      <c r="S144" s="255">
        <v>104.5</v>
      </c>
      <c r="T144" s="256">
        <v>29.3</v>
      </c>
      <c r="U144" s="255">
        <v>29.7</v>
      </c>
      <c r="V144" s="255">
        <v>23.6</v>
      </c>
      <c r="W144" s="255">
        <v>13</v>
      </c>
      <c r="X144" s="255">
        <v>16.2</v>
      </c>
      <c r="Y144" s="255">
        <v>20</v>
      </c>
      <c r="Z144" s="255">
        <v>24.4</v>
      </c>
      <c r="AA144" s="255">
        <v>22.4</v>
      </c>
      <c r="AB144" s="255">
        <v>23.6</v>
      </c>
      <c r="AC144" s="255">
        <v>24.3</v>
      </c>
      <c r="AD144" s="255">
        <v>21.5</v>
      </c>
      <c r="AE144" s="257">
        <v>22.5</v>
      </c>
      <c r="AF144" s="254">
        <v>82.6</v>
      </c>
      <c r="AG144" s="255">
        <v>49.2</v>
      </c>
      <c r="AH144" s="255">
        <v>70.400000000000006</v>
      </c>
      <c r="AI144" s="258">
        <v>68.3</v>
      </c>
      <c r="AJ144" s="256">
        <v>17.899999999999999</v>
      </c>
      <c r="AK144" s="255">
        <v>19.5</v>
      </c>
      <c r="AL144" s="255">
        <v>23.1</v>
      </c>
      <c r="AM144" s="255">
        <v>21.6</v>
      </c>
      <c r="AN144" s="255">
        <v>23.4</v>
      </c>
      <c r="AO144" s="255">
        <v>26.6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60.5</v>
      </c>
      <c r="AW144" s="255">
        <v>71.599999999999994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-6.3897763578274758E-2</v>
      </c>
      <c r="U145" s="226">
        <v>-6.3091482649842268E-2</v>
      </c>
      <c r="V145" s="226">
        <v>-0.36388140161725063</v>
      </c>
      <c r="W145" s="226">
        <v>-0.65333333333333332</v>
      </c>
      <c r="X145" s="226">
        <v>-0.57029177718832902</v>
      </c>
      <c r="Y145" s="226">
        <v>-0.47368421052631576</v>
      </c>
      <c r="Z145" s="226">
        <v>-0.37435897435897442</v>
      </c>
      <c r="AA145" s="226">
        <v>-0.40740740740740738</v>
      </c>
      <c r="AB145" s="226">
        <v>-0.33707865168539325</v>
      </c>
      <c r="AC145" s="226">
        <v>-0.31932773109243701</v>
      </c>
      <c r="AD145" s="226">
        <v>-0.37317784256559761</v>
      </c>
      <c r="AE145" s="228">
        <v>-0.34782608695652173</v>
      </c>
      <c r="AF145" s="225">
        <v>-0.17482517482517484</v>
      </c>
      <c r="AG145" s="226">
        <v>-0.56537102473498235</v>
      </c>
      <c r="AH145" s="226">
        <v>-0.37366548042704623</v>
      </c>
      <c r="AI145" s="229">
        <v>-0.34641148325358856</v>
      </c>
      <c r="AJ145" s="227">
        <v>-0.38907849829351543</v>
      </c>
      <c r="AK145" s="226">
        <v>-0.34343434343434343</v>
      </c>
      <c r="AL145" s="226">
        <v>-2.1186440677966101E-2</v>
      </c>
      <c r="AM145" s="226">
        <v>0.66153846153846163</v>
      </c>
      <c r="AN145" s="226">
        <v>0.44444444444444442</v>
      </c>
      <c r="AO145" s="226">
        <v>0.33000000000000007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-0.26755447941888616</v>
      </c>
      <c r="AW145" s="226">
        <v>0.45528455284552827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263</v>
      </c>
      <c r="E146" s="255">
        <v>277</v>
      </c>
      <c r="F146" s="255">
        <v>311</v>
      </c>
      <c r="G146" s="255">
        <v>318</v>
      </c>
      <c r="H146" s="255">
        <v>316</v>
      </c>
      <c r="I146" s="255">
        <v>334</v>
      </c>
      <c r="J146" s="255">
        <v>342</v>
      </c>
      <c r="K146" s="255">
        <v>334</v>
      </c>
      <c r="L146" s="255">
        <v>322</v>
      </c>
      <c r="M146" s="255">
        <v>314</v>
      </c>
      <c r="N146" s="255">
        <v>291</v>
      </c>
      <c r="O146" s="255">
        <v>270</v>
      </c>
      <c r="P146" s="254">
        <v>851</v>
      </c>
      <c r="Q146" s="255">
        <v>968</v>
      </c>
      <c r="R146" s="255">
        <v>998</v>
      </c>
      <c r="S146" s="255">
        <v>875</v>
      </c>
      <c r="T146" s="256">
        <v>241</v>
      </c>
      <c r="U146" s="255">
        <v>261</v>
      </c>
      <c r="V146" s="255">
        <v>183</v>
      </c>
      <c r="W146" s="255">
        <v>86</v>
      </c>
      <c r="X146" s="255">
        <v>120</v>
      </c>
      <c r="Y146" s="255">
        <v>157</v>
      </c>
      <c r="Z146" s="255">
        <v>189</v>
      </c>
      <c r="AA146" s="255">
        <v>181</v>
      </c>
      <c r="AB146" s="255">
        <v>193</v>
      </c>
      <c r="AC146" s="255">
        <v>192</v>
      </c>
      <c r="AD146" s="255">
        <v>164</v>
      </c>
      <c r="AE146" s="257">
        <v>156</v>
      </c>
      <c r="AF146" s="254">
        <v>685</v>
      </c>
      <c r="AG146" s="255">
        <v>363</v>
      </c>
      <c r="AH146" s="255">
        <v>563</v>
      </c>
      <c r="AI146" s="258">
        <v>512</v>
      </c>
      <c r="AJ146" s="256">
        <v>134</v>
      </c>
      <c r="AK146" s="255">
        <v>150</v>
      </c>
      <c r="AL146" s="255">
        <v>176</v>
      </c>
      <c r="AM146" s="255">
        <v>159</v>
      </c>
      <c r="AN146" s="255">
        <v>182</v>
      </c>
      <c r="AO146" s="255">
        <v>209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460</v>
      </c>
      <c r="AW146" s="255">
        <v>550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-8.3650190114068435E-2</v>
      </c>
      <c r="U147" s="226">
        <v>-5.7761732851985562E-2</v>
      </c>
      <c r="V147" s="226">
        <v>-0.41157556270096463</v>
      </c>
      <c r="W147" s="226">
        <v>-0.72955974842767291</v>
      </c>
      <c r="X147" s="226">
        <v>-0.620253164556962</v>
      </c>
      <c r="Y147" s="226">
        <v>-0.52994011976047906</v>
      </c>
      <c r="Z147" s="226">
        <v>-0.44736842105263158</v>
      </c>
      <c r="AA147" s="226">
        <v>-0.45808383233532934</v>
      </c>
      <c r="AB147" s="226">
        <v>-0.40062111801242234</v>
      </c>
      <c r="AC147" s="226">
        <v>-0.38853503184713378</v>
      </c>
      <c r="AD147" s="226">
        <v>-0.43642611683848798</v>
      </c>
      <c r="AE147" s="228">
        <v>-0.42222222222222222</v>
      </c>
      <c r="AF147" s="225">
        <v>-0.19506462984723855</v>
      </c>
      <c r="AG147" s="226">
        <v>-0.625</v>
      </c>
      <c r="AH147" s="226">
        <v>-0.43587174348697394</v>
      </c>
      <c r="AI147" s="229">
        <v>-0.41485714285714287</v>
      </c>
      <c r="AJ147" s="227">
        <v>-0.44398340248962653</v>
      </c>
      <c r="AK147" s="226">
        <v>-0.42528735632183906</v>
      </c>
      <c r="AL147" s="226">
        <v>-3.825136612021858E-2</v>
      </c>
      <c r="AM147" s="226">
        <v>0.84883720930232553</v>
      </c>
      <c r="AN147" s="226">
        <v>0.51666666666666672</v>
      </c>
      <c r="AO147" s="226">
        <v>0.33121019108280253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-0.32846715328467152</v>
      </c>
      <c r="AW147" s="226">
        <v>0.51515151515151514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119.01140684410646</v>
      </c>
      <c r="E148" s="255">
        <v>114.4404332129964</v>
      </c>
      <c r="F148" s="255">
        <v>119.29260450160771</v>
      </c>
      <c r="G148" s="255">
        <v>117.9245283018868</v>
      </c>
      <c r="H148" s="255">
        <v>119.30379746835443</v>
      </c>
      <c r="I148" s="255">
        <v>113.77245508982035</v>
      </c>
      <c r="J148" s="255">
        <v>114.03508771929825</v>
      </c>
      <c r="K148" s="255">
        <v>113.17365269461078</v>
      </c>
      <c r="L148" s="255">
        <v>110.55900621118012</v>
      </c>
      <c r="M148" s="255">
        <v>113.69426751592357</v>
      </c>
      <c r="N148" s="255">
        <v>117.86941580756013</v>
      </c>
      <c r="O148" s="255">
        <v>127.77777777777777</v>
      </c>
      <c r="P148" s="254">
        <v>117.62632197414806</v>
      </c>
      <c r="Q148" s="255">
        <v>116.94214876033058</v>
      </c>
      <c r="R148" s="255">
        <v>112.625250501002</v>
      </c>
      <c r="S148" s="255">
        <v>119.42857142857143</v>
      </c>
      <c r="T148" s="256">
        <v>121.57676348547717</v>
      </c>
      <c r="U148" s="255">
        <v>113.79310344827586</v>
      </c>
      <c r="V148" s="255">
        <v>128.96174863387978</v>
      </c>
      <c r="W148" s="255">
        <v>151.16279069767441</v>
      </c>
      <c r="X148" s="255">
        <v>135</v>
      </c>
      <c r="Y148" s="255">
        <v>127.38853503184713</v>
      </c>
      <c r="Z148" s="255">
        <v>129.10052910052909</v>
      </c>
      <c r="AA148" s="255">
        <v>123.75690607734806</v>
      </c>
      <c r="AB148" s="255">
        <v>122.27979274611398</v>
      </c>
      <c r="AC148" s="255">
        <v>126.5625</v>
      </c>
      <c r="AD148" s="255">
        <v>131.09756097560975</v>
      </c>
      <c r="AE148" s="257">
        <v>144.23076923076923</v>
      </c>
      <c r="AF148" s="254">
        <v>120.58394160583941</v>
      </c>
      <c r="AG148" s="255">
        <v>135.53719008264463</v>
      </c>
      <c r="AH148" s="255">
        <v>125.04440497335702</v>
      </c>
      <c r="AI148" s="258">
        <v>133.3984375</v>
      </c>
      <c r="AJ148" s="256">
        <v>133.58208955223881</v>
      </c>
      <c r="AK148" s="255">
        <v>130</v>
      </c>
      <c r="AL148" s="255">
        <v>131.25</v>
      </c>
      <c r="AM148" s="255">
        <v>135.84905660377359</v>
      </c>
      <c r="AN148" s="255">
        <v>128.57142857142858</v>
      </c>
      <c r="AO148" s="255">
        <v>127.27272727272727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131.52173913043478</v>
      </c>
      <c r="AW148" s="255">
        <v>130.18181818181819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2.1555552609600556E-2</v>
      </c>
      <c r="U149" s="226">
        <v>-5.6564777548135381E-3</v>
      </c>
      <c r="V149" s="226">
        <v>8.1054011459207889E-2</v>
      </c>
      <c r="W149" s="226">
        <v>0.28186046511627899</v>
      </c>
      <c r="X149" s="226">
        <v>0.13156498673740052</v>
      </c>
      <c r="Y149" s="226">
        <v>0.11967817633255111</v>
      </c>
      <c r="Z149" s="226">
        <v>0.13211233211233198</v>
      </c>
      <c r="AA149" s="226">
        <v>9.351340290566805E-2</v>
      </c>
      <c r="AB149" s="226">
        <v>0.10601385573732316</v>
      </c>
      <c r="AC149" s="226">
        <v>0.11318277310924366</v>
      </c>
      <c r="AD149" s="226">
        <v>0.11222712081348223</v>
      </c>
      <c r="AE149" s="228">
        <v>0.12876254180602009</v>
      </c>
      <c r="AF149" s="225">
        <v>2.5144198866826631E-2</v>
      </c>
      <c r="AG149" s="226">
        <v>0.15901060070671375</v>
      </c>
      <c r="AH149" s="226">
        <v>0.11026971675631947</v>
      </c>
      <c r="AI149" s="229">
        <v>0.11697256279904304</v>
      </c>
      <c r="AJ149" s="227">
        <v>9.874687993479711E-2</v>
      </c>
      <c r="AK149" s="226">
        <v>0.14242424242424248</v>
      </c>
      <c r="AL149" s="226">
        <v>1.7743644067796629E-2</v>
      </c>
      <c r="AM149" s="226">
        <v>-0.10130624092888235</v>
      </c>
      <c r="AN149" s="226">
        <v>-4.7619047619047526E-2</v>
      </c>
      <c r="AO149" s="226">
        <v>-9.0909090909090519E-4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28" t="s">
        <v>178</v>
      </c>
      <c r="AV149" s="225">
        <v>9.0706916517528172E-2</v>
      </c>
      <c r="AW149" s="226">
        <v>-3.9512195121951178E-2</v>
      </c>
      <c r="AX149" s="226" t="s">
        <v>178</v>
      </c>
      <c r="AY149" s="229" t="s">
        <v>178</v>
      </c>
    </row>
    <row r="150" spans="1:51" ht="24.6" x14ac:dyDescent="0.3">
      <c r="A150" s="306" t="s">
        <v>193</v>
      </c>
      <c r="B150" s="224"/>
      <c r="C150" s="290" t="s">
        <v>144</v>
      </c>
      <c r="D150" s="254">
        <v>115.2</v>
      </c>
      <c r="E150" s="255">
        <v>96.7</v>
      </c>
      <c r="F150" s="255">
        <v>114.7</v>
      </c>
      <c r="G150" s="255">
        <v>130</v>
      </c>
      <c r="H150" s="255">
        <v>140.4</v>
      </c>
      <c r="I150" s="255">
        <v>141.6</v>
      </c>
      <c r="J150" s="255">
        <v>202.7</v>
      </c>
      <c r="K150" s="255">
        <v>338.6</v>
      </c>
      <c r="L150" s="255">
        <v>170</v>
      </c>
      <c r="M150" s="255">
        <v>142.9</v>
      </c>
      <c r="N150" s="255">
        <v>108.3</v>
      </c>
      <c r="O150" s="255">
        <v>128.9</v>
      </c>
      <c r="P150" s="254">
        <v>326.60000000000002</v>
      </c>
      <c r="Q150" s="255">
        <v>412</v>
      </c>
      <c r="R150" s="255">
        <v>711.3</v>
      </c>
      <c r="S150" s="255">
        <v>380.1</v>
      </c>
      <c r="T150" s="256">
        <v>110.9</v>
      </c>
      <c r="U150" s="255">
        <v>101.2</v>
      </c>
      <c r="V150" s="255">
        <v>81.3</v>
      </c>
      <c r="W150" s="255">
        <v>49.1</v>
      </c>
      <c r="X150" s="255">
        <v>62.3</v>
      </c>
      <c r="Y150" s="255">
        <v>70.8</v>
      </c>
      <c r="Z150" s="255">
        <v>114.1</v>
      </c>
      <c r="AA150" s="255">
        <v>195.5</v>
      </c>
      <c r="AB150" s="255">
        <v>109.6</v>
      </c>
      <c r="AC150" s="255">
        <v>92.4</v>
      </c>
      <c r="AD150" s="255">
        <v>74.7</v>
      </c>
      <c r="AE150" s="257">
        <v>95.6</v>
      </c>
      <c r="AF150" s="254">
        <v>293.40000000000003</v>
      </c>
      <c r="AG150" s="255">
        <v>182.2</v>
      </c>
      <c r="AH150" s="255">
        <v>419.20000000000005</v>
      </c>
      <c r="AI150" s="258">
        <v>262.70000000000005</v>
      </c>
      <c r="AJ150" s="256">
        <v>69.8</v>
      </c>
      <c r="AK150" s="255">
        <v>51.4</v>
      </c>
      <c r="AL150" s="255">
        <v>62.5</v>
      </c>
      <c r="AM150" s="255">
        <v>71</v>
      </c>
      <c r="AN150" s="255">
        <v>89.5</v>
      </c>
      <c r="AO150" s="255">
        <v>94.5</v>
      </c>
      <c r="AP150" s="255" t="s">
        <v>178</v>
      </c>
      <c r="AQ150" s="255" t="s">
        <v>178</v>
      </c>
      <c r="AR150" s="255" t="s">
        <v>178</v>
      </c>
      <c r="AS150" s="255" t="s">
        <v>178</v>
      </c>
      <c r="AT150" s="255" t="s">
        <v>178</v>
      </c>
      <c r="AU150" s="257" t="s">
        <v>178</v>
      </c>
      <c r="AV150" s="254">
        <v>183.7</v>
      </c>
      <c r="AW150" s="255">
        <v>255</v>
      </c>
      <c r="AX150" s="255" t="s">
        <v>178</v>
      </c>
      <c r="AY150" s="258" t="s">
        <v>178</v>
      </c>
    </row>
    <row r="151" spans="1:51" x14ac:dyDescent="0.3">
      <c r="A151" s="301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-3.732638888888886E-2</v>
      </c>
      <c r="U151" s="226">
        <v>4.6535677352637021E-2</v>
      </c>
      <c r="V151" s="226">
        <v>-0.29119442022667835</v>
      </c>
      <c r="W151" s="226">
        <v>-0.62230769230769234</v>
      </c>
      <c r="X151" s="226">
        <v>-0.55626780626780625</v>
      </c>
      <c r="Y151" s="226">
        <v>-0.5</v>
      </c>
      <c r="Z151" s="226">
        <v>-0.43709916132215093</v>
      </c>
      <c r="AA151" s="226">
        <v>-0.42262256349675137</v>
      </c>
      <c r="AB151" s="226">
        <v>-0.35529411764705887</v>
      </c>
      <c r="AC151" s="226">
        <v>-0.35339398180545833</v>
      </c>
      <c r="AD151" s="226">
        <v>-0.31024930747922436</v>
      </c>
      <c r="AE151" s="228">
        <v>-0.25833979829325066</v>
      </c>
      <c r="AF151" s="225">
        <v>-0.10165339865278625</v>
      </c>
      <c r="AG151" s="226">
        <v>-0.5577669902912622</v>
      </c>
      <c r="AH151" s="226">
        <v>-0.4106565443554055</v>
      </c>
      <c r="AI151" s="229">
        <v>-0.30886608787161268</v>
      </c>
      <c r="AJ151" s="227">
        <v>-0.3706041478809739</v>
      </c>
      <c r="AK151" s="226">
        <v>-0.4920948616600791</v>
      </c>
      <c r="AL151" s="226">
        <v>-0.23124231242312421</v>
      </c>
      <c r="AM151" s="226">
        <v>0.44602851323828918</v>
      </c>
      <c r="AN151" s="226">
        <v>0.43659711075441421</v>
      </c>
      <c r="AO151" s="226">
        <v>0.33474576271186446</v>
      </c>
      <c r="AP151" s="226" t="s">
        <v>178</v>
      </c>
      <c r="AQ151" s="226" t="s">
        <v>178</v>
      </c>
      <c r="AR151" s="226" t="s">
        <v>178</v>
      </c>
      <c r="AS151" s="226" t="s">
        <v>178</v>
      </c>
      <c r="AT151" s="226" t="s">
        <v>178</v>
      </c>
      <c r="AU151" s="228" t="s">
        <v>178</v>
      </c>
      <c r="AV151" s="225">
        <v>-0.37389229720518075</v>
      </c>
      <c r="AW151" s="226">
        <v>0.39956092206366639</v>
      </c>
      <c r="AX151" s="226" t="s">
        <v>178</v>
      </c>
      <c r="AY151" s="229" t="s">
        <v>178</v>
      </c>
    </row>
    <row r="152" spans="1:51" x14ac:dyDescent="0.3">
      <c r="A152" s="246"/>
      <c r="B152" s="224"/>
      <c r="C152" s="290" t="s">
        <v>145</v>
      </c>
      <c r="D152" s="254">
        <v>980</v>
      </c>
      <c r="E152" s="255">
        <v>843</v>
      </c>
      <c r="F152" s="255">
        <v>1004</v>
      </c>
      <c r="G152" s="255">
        <v>1108</v>
      </c>
      <c r="H152" s="255">
        <v>1203</v>
      </c>
      <c r="I152" s="255">
        <v>1215</v>
      </c>
      <c r="J152" s="255">
        <v>1688</v>
      </c>
      <c r="K152" s="255">
        <v>2779</v>
      </c>
      <c r="L152" s="255">
        <v>1434</v>
      </c>
      <c r="M152" s="255">
        <v>1210</v>
      </c>
      <c r="N152" s="255">
        <v>947</v>
      </c>
      <c r="O152" s="255">
        <v>1090</v>
      </c>
      <c r="P152" s="254">
        <v>2827</v>
      </c>
      <c r="Q152" s="255">
        <v>3526</v>
      </c>
      <c r="R152" s="255">
        <v>5901</v>
      </c>
      <c r="S152" s="255">
        <v>3247</v>
      </c>
      <c r="T152" s="256">
        <v>942</v>
      </c>
      <c r="U152" s="255">
        <v>881</v>
      </c>
      <c r="V152" s="255">
        <v>657</v>
      </c>
      <c r="W152" s="255">
        <v>365</v>
      </c>
      <c r="X152" s="255">
        <v>482</v>
      </c>
      <c r="Y152" s="255">
        <v>572</v>
      </c>
      <c r="Z152" s="255">
        <v>923</v>
      </c>
      <c r="AA152" s="255">
        <v>1571</v>
      </c>
      <c r="AB152" s="255">
        <v>908</v>
      </c>
      <c r="AC152" s="255">
        <v>764</v>
      </c>
      <c r="AD152" s="255">
        <v>612</v>
      </c>
      <c r="AE152" s="257">
        <v>756</v>
      </c>
      <c r="AF152" s="254">
        <v>2480</v>
      </c>
      <c r="AG152" s="255">
        <v>1419</v>
      </c>
      <c r="AH152" s="255">
        <v>3402</v>
      </c>
      <c r="AI152" s="258">
        <v>2132</v>
      </c>
      <c r="AJ152" s="256">
        <v>544</v>
      </c>
      <c r="AK152" s="255">
        <v>391</v>
      </c>
      <c r="AL152" s="255">
        <v>479</v>
      </c>
      <c r="AM152" s="255">
        <v>558</v>
      </c>
      <c r="AN152" s="255">
        <v>720</v>
      </c>
      <c r="AO152" s="255">
        <v>779</v>
      </c>
      <c r="AP152" s="255" t="s">
        <v>178</v>
      </c>
      <c r="AQ152" s="255" t="s">
        <v>178</v>
      </c>
      <c r="AR152" s="255" t="s">
        <v>178</v>
      </c>
      <c r="AS152" s="255" t="s">
        <v>178</v>
      </c>
      <c r="AT152" s="255" t="s">
        <v>178</v>
      </c>
      <c r="AU152" s="257" t="s">
        <v>178</v>
      </c>
      <c r="AV152" s="254">
        <v>1414</v>
      </c>
      <c r="AW152" s="255">
        <v>2057</v>
      </c>
      <c r="AX152" s="255" t="s">
        <v>178</v>
      </c>
      <c r="AY152" s="258" t="s">
        <v>178</v>
      </c>
    </row>
    <row r="153" spans="1:51" x14ac:dyDescent="0.3">
      <c r="A153" s="302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4"/>
      <c r="Q153" s="255"/>
      <c r="R153" s="255"/>
      <c r="S153" s="255"/>
      <c r="T153" s="227">
        <v>-3.8775510204081633E-2</v>
      </c>
      <c r="U153" s="226">
        <v>4.5077105575326216E-2</v>
      </c>
      <c r="V153" s="226">
        <v>-0.34561752988047811</v>
      </c>
      <c r="W153" s="226">
        <v>-0.67057761732851984</v>
      </c>
      <c r="X153" s="226">
        <v>-0.59933499584372407</v>
      </c>
      <c r="Y153" s="226">
        <v>-0.52921810699588478</v>
      </c>
      <c r="Z153" s="226">
        <v>-0.4531990521327014</v>
      </c>
      <c r="AA153" s="226">
        <v>-0.43468873695573945</v>
      </c>
      <c r="AB153" s="226">
        <v>-0.36680613668061368</v>
      </c>
      <c r="AC153" s="226">
        <v>-0.36859504132231408</v>
      </c>
      <c r="AD153" s="226">
        <v>-0.35374868004223864</v>
      </c>
      <c r="AE153" s="228">
        <v>-0.30642201834862387</v>
      </c>
      <c r="AF153" s="225">
        <v>-0.1227449593208348</v>
      </c>
      <c r="AG153" s="226">
        <v>-0.59756097560975607</v>
      </c>
      <c r="AH153" s="226">
        <v>-0.42348754448398579</v>
      </c>
      <c r="AI153" s="229">
        <v>-0.34339390206344317</v>
      </c>
      <c r="AJ153" s="227">
        <v>-0.42250530785562634</v>
      </c>
      <c r="AK153" s="226">
        <v>-0.55618615209988653</v>
      </c>
      <c r="AL153" s="226">
        <v>-0.27092846270928461</v>
      </c>
      <c r="AM153" s="226">
        <v>0.52876712328767128</v>
      </c>
      <c r="AN153" s="226">
        <v>0.49377593360995853</v>
      </c>
      <c r="AO153" s="226">
        <v>0.36188811188811187</v>
      </c>
      <c r="AP153" s="226" t="s">
        <v>178</v>
      </c>
      <c r="AQ153" s="226" t="s">
        <v>178</v>
      </c>
      <c r="AR153" s="226" t="s">
        <v>178</v>
      </c>
      <c r="AS153" s="226" t="s">
        <v>178</v>
      </c>
      <c r="AT153" s="226" t="s">
        <v>178</v>
      </c>
      <c r="AU153" s="228" t="s">
        <v>178</v>
      </c>
      <c r="AV153" s="225">
        <v>-0.42983870967741933</v>
      </c>
      <c r="AW153" s="226">
        <v>0.44961240310077522</v>
      </c>
      <c r="AX153" s="226" t="s">
        <v>178</v>
      </c>
      <c r="AY153" s="229" t="s">
        <v>178</v>
      </c>
    </row>
    <row r="154" spans="1:51" x14ac:dyDescent="0.3">
      <c r="A154" s="246"/>
      <c r="B154" s="224"/>
      <c r="C154" s="290" t="s">
        <v>146</v>
      </c>
      <c r="D154" s="254">
        <v>117.55102040816327</v>
      </c>
      <c r="E154" s="255">
        <v>114.70937129300118</v>
      </c>
      <c r="F154" s="255">
        <v>114.24302788844622</v>
      </c>
      <c r="G154" s="255">
        <v>117.32851985559567</v>
      </c>
      <c r="H154" s="255">
        <v>116.70822942643392</v>
      </c>
      <c r="I154" s="255">
        <v>116.54320987654322</v>
      </c>
      <c r="J154" s="255">
        <v>120.08293838862559</v>
      </c>
      <c r="K154" s="255">
        <v>121.84238934868658</v>
      </c>
      <c r="L154" s="255">
        <v>118.54951185495119</v>
      </c>
      <c r="M154" s="255">
        <v>118.09917355371901</v>
      </c>
      <c r="N154" s="255">
        <v>114.3611404435058</v>
      </c>
      <c r="O154" s="255">
        <v>118.25688073394495</v>
      </c>
      <c r="P154" s="254">
        <v>115.52882914750619</v>
      </c>
      <c r="Q154" s="255">
        <v>116.84628474191719</v>
      </c>
      <c r="R154" s="255">
        <v>120.53889171326894</v>
      </c>
      <c r="S154" s="255">
        <v>117.06190329534955</v>
      </c>
      <c r="T154" s="256">
        <v>117.72823779193206</v>
      </c>
      <c r="U154" s="255">
        <v>114.8694665153235</v>
      </c>
      <c r="V154" s="255">
        <v>123.74429223744292</v>
      </c>
      <c r="W154" s="255">
        <v>134.52054794520549</v>
      </c>
      <c r="X154" s="255">
        <v>129.25311203319501</v>
      </c>
      <c r="Y154" s="255">
        <v>123.77622377622377</v>
      </c>
      <c r="Z154" s="255">
        <v>123.61863488624051</v>
      </c>
      <c r="AA154" s="255">
        <v>124.44302991725016</v>
      </c>
      <c r="AB154" s="255">
        <v>120.70484581497797</v>
      </c>
      <c r="AC154" s="255">
        <v>120.94240837696336</v>
      </c>
      <c r="AD154" s="255">
        <v>122.05882352941177</v>
      </c>
      <c r="AE154" s="257">
        <v>126.45502645502646</v>
      </c>
      <c r="AF154" s="254">
        <v>118.30645161290325</v>
      </c>
      <c r="AG154" s="255">
        <v>128.40028188865398</v>
      </c>
      <c r="AH154" s="255">
        <v>123.22163433274547</v>
      </c>
      <c r="AI154" s="258">
        <v>123.2176360225141</v>
      </c>
      <c r="AJ154" s="256">
        <v>128.30882352941177</v>
      </c>
      <c r="AK154" s="255">
        <v>131.45780051150896</v>
      </c>
      <c r="AL154" s="255">
        <v>130.48016701461378</v>
      </c>
      <c r="AM154" s="255">
        <v>127.24014336917563</v>
      </c>
      <c r="AN154" s="255">
        <v>124.30555555555556</v>
      </c>
      <c r="AO154" s="255">
        <v>121.30937098844673</v>
      </c>
      <c r="AP154" s="255" t="s">
        <v>178</v>
      </c>
      <c r="AQ154" s="255" t="s">
        <v>178</v>
      </c>
      <c r="AR154" s="255" t="s">
        <v>178</v>
      </c>
      <c r="AS154" s="255" t="s">
        <v>178</v>
      </c>
      <c r="AT154" s="255" t="s">
        <v>178</v>
      </c>
      <c r="AU154" s="257" t="s">
        <v>178</v>
      </c>
      <c r="AV154" s="254">
        <v>129.91513437057992</v>
      </c>
      <c r="AW154" s="255">
        <v>123.96694214876032</v>
      </c>
      <c r="AX154" s="255" t="s">
        <v>178</v>
      </c>
      <c r="AY154" s="258" t="s">
        <v>178</v>
      </c>
    </row>
    <row r="155" spans="1:51" x14ac:dyDescent="0.3">
      <c r="A155" s="246"/>
      <c r="B155" s="224"/>
      <c r="C155" s="290" t="s">
        <v>45</v>
      </c>
      <c r="D155" s="254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307"/>
      <c r="Q155" s="308"/>
      <c r="R155" s="255"/>
      <c r="S155" s="255"/>
      <c r="T155" s="239">
        <v>1.5075784383109007E-3</v>
      </c>
      <c r="U155" s="226">
        <v>1.3956594872565546E-3</v>
      </c>
      <c r="V155" s="226">
        <v>8.3167126472473277E-2</v>
      </c>
      <c r="W155" s="226">
        <v>0.1465289778714437</v>
      </c>
      <c r="X155" s="226">
        <v>0.10748927190835893</v>
      </c>
      <c r="Y155" s="226">
        <v>6.2062937062936981E-2</v>
      </c>
      <c r="Z155" s="226">
        <v>2.9443787311169152E-2</v>
      </c>
      <c r="AA155" s="226">
        <v>2.1344300472646724E-2</v>
      </c>
      <c r="AB155" s="226">
        <v>1.8180875874578842E-2</v>
      </c>
      <c r="AC155" s="226">
        <v>2.4074976459941614E-2</v>
      </c>
      <c r="AD155" s="226">
        <v>6.7310303622834244E-2</v>
      </c>
      <c r="AE155" s="240">
        <v>6.9324893995181047E-2</v>
      </c>
      <c r="AF155" s="237">
        <v>2.4042678229263578E-2</v>
      </c>
      <c r="AG155" s="238">
        <v>9.8882024124742535E-2</v>
      </c>
      <c r="AH155" s="238">
        <v>2.2256240963771955E-2</v>
      </c>
      <c r="AI155" s="241">
        <v>5.2585277992905251E-2</v>
      </c>
      <c r="AJ155" s="239">
        <v>8.9872964514931333E-2</v>
      </c>
      <c r="AK155" s="226">
        <v>0.14441029891936163</v>
      </c>
      <c r="AL155" s="226">
        <v>5.4433822000015467E-2</v>
      </c>
      <c r="AM155" s="226">
        <v>-5.4121133813663971E-2</v>
      </c>
      <c r="AN155" s="226">
        <v>-3.8278045300517115E-2</v>
      </c>
      <c r="AO155" s="226">
        <v>-1.9929940601814529E-2</v>
      </c>
      <c r="AP155" s="226" t="s">
        <v>178</v>
      </c>
      <c r="AQ155" s="226" t="s">
        <v>178</v>
      </c>
      <c r="AR155" s="226" t="s">
        <v>178</v>
      </c>
      <c r="AS155" s="226" t="s">
        <v>178</v>
      </c>
      <c r="AT155" s="226" t="s">
        <v>178</v>
      </c>
      <c r="AU155" s="240" t="s">
        <v>178</v>
      </c>
      <c r="AV155" s="225">
        <v>9.8123835170545834E-2</v>
      </c>
      <c r="AW155" s="238">
        <v>-3.4527492266240918E-2</v>
      </c>
      <c r="AX155" s="238" t="s">
        <v>178</v>
      </c>
      <c r="AY155" s="241" t="s">
        <v>178</v>
      </c>
    </row>
    <row r="156" spans="1:51" ht="14.25" customHeight="1" x14ac:dyDescent="0.3">
      <c r="A156" s="309" t="s">
        <v>25</v>
      </c>
      <c r="B156" s="309"/>
      <c r="C156" s="309"/>
      <c r="D156" s="309"/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10"/>
      <c r="AI156" s="310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10"/>
      <c r="AY156" s="310"/>
    </row>
    <row r="157" spans="1:51" x14ac:dyDescent="0.3">
      <c r="A157" s="311" t="s">
        <v>80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46"/>
  <sheetViews>
    <sheetView showGridLines="0" zoomScale="90" zoomScaleNormal="90" workbookViewId="0">
      <selection activeCell="A24" sqref="A24"/>
    </sheetView>
  </sheetViews>
  <sheetFormatPr defaultColWidth="8.88671875"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2" spans="1:11" x14ac:dyDescent="0.3">
      <c r="D2" s="340"/>
      <c r="E2" s="340"/>
      <c r="F2" s="340"/>
      <c r="G2" s="340"/>
      <c r="H2" s="340"/>
      <c r="I2" s="340"/>
      <c r="J2" s="340"/>
      <c r="K2" s="340"/>
    </row>
    <row r="3" spans="1:11" ht="20.25" customHeight="1" x14ac:dyDescent="0.35">
      <c r="A3" s="553" t="s">
        <v>250</v>
      </c>
      <c r="B3" s="553"/>
      <c r="C3" s="553"/>
      <c r="D3" s="553"/>
      <c r="E3" s="553"/>
      <c r="F3" s="553"/>
      <c r="G3" s="553"/>
      <c r="H3" s="553"/>
      <c r="I3" s="553"/>
      <c r="J3" s="553"/>
      <c r="K3" s="553"/>
    </row>
    <row r="4" spans="1:11" x14ac:dyDescent="0.3">
      <c r="H4" s="560"/>
      <c r="I4" s="560"/>
      <c r="J4" s="560"/>
      <c r="K4" s="560"/>
    </row>
    <row r="5" spans="1:11" ht="23.25" customHeight="1" thickBot="1" x14ac:dyDescent="0.35">
      <c r="A5" s="554"/>
      <c r="B5" s="180"/>
      <c r="C5" s="181"/>
      <c r="D5" s="561" t="s">
        <v>39</v>
      </c>
      <c r="E5" s="562"/>
      <c r="F5" s="562"/>
      <c r="G5" s="562"/>
      <c r="H5" s="562"/>
      <c r="I5" s="562"/>
      <c r="J5" s="562"/>
      <c r="K5" s="563"/>
    </row>
    <row r="6" spans="1:11" s="183" customFormat="1" ht="23.25" customHeight="1" thickBot="1" x14ac:dyDescent="0.35">
      <c r="A6" s="555"/>
      <c r="B6" s="182"/>
      <c r="C6" s="343"/>
      <c r="D6" s="550">
        <v>2019</v>
      </c>
      <c r="E6" s="551"/>
      <c r="F6" s="551"/>
      <c r="G6" s="552"/>
      <c r="H6" s="550">
        <v>2020</v>
      </c>
      <c r="I6" s="551"/>
      <c r="J6" s="551"/>
      <c r="K6" s="564"/>
    </row>
    <row r="7" spans="1:11" ht="41.25" customHeight="1" x14ac:dyDescent="0.3">
      <c r="A7" s="556"/>
      <c r="B7" s="184" t="s">
        <v>7</v>
      </c>
      <c r="C7" s="185" t="s">
        <v>40</v>
      </c>
      <c r="D7" s="186" t="s">
        <v>44</v>
      </c>
      <c r="E7" s="186" t="s">
        <v>208</v>
      </c>
      <c r="F7" s="186" t="s">
        <v>210</v>
      </c>
      <c r="G7" s="186" t="s">
        <v>209</v>
      </c>
      <c r="H7" s="186" t="s">
        <v>44</v>
      </c>
      <c r="I7" s="186" t="s">
        <v>208</v>
      </c>
      <c r="J7" s="186" t="s">
        <v>210</v>
      </c>
      <c r="K7" s="187" t="s">
        <v>209</v>
      </c>
    </row>
    <row r="8" spans="1:11" x14ac:dyDescent="0.3">
      <c r="A8" s="223" t="s">
        <v>217</v>
      </c>
      <c r="B8" s="224" t="s">
        <v>218</v>
      </c>
      <c r="C8" s="224"/>
      <c r="D8" s="313"/>
      <c r="E8" s="313"/>
      <c r="F8" s="313"/>
      <c r="G8" s="314"/>
      <c r="H8" s="315"/>
      <c r="I8" s="313"/>
      <c r="J8" s="313"/>
      <c r="K8" s="316"/>
    </row>
    <row r="9" spans="1:11" x14ac:dyDescent="0.3">
      <c r="A9" s="317" t="s">
        <v>219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</row>
    <row r="10" spans="1:11" x14ac:dyDescent="0.3">
      <c r="A10" s="318" t="s">
        <v>77</v>
      </c>
      <c r="B10" s="224"/>
      <c r="C10" s="224" t="s">
        <v>199</v>
      </c>
      <c r="D10" s="319">
        <v>6254</v>
      </c>
      <c r="E10" s="319">
        <v>741</v>
      </c>
      <c r="F10" s="319">
        <v>243</v>
      </c>
      <c r="G10" s="320">
        <v>9190</v>
      </c>
      <c r="H10" s="291">
        <v>5408</v>
      </c>
      <c r="I10" s="319">
        <v>8358</v>
      </c>
      <c r="J10" s="319">
        <v>0</v>
      </c>
      <c r="K10" s="295">
        <v>2124</v>
      </c>
    </row>
    <row r="11" spans="1:11" x14ac:dyDescent="0.3">
      <c r="A11" s="321" t="s">
        <v>220</v>
      </c>
      <c r="B11" s="224"/>
      <c r="C11" s="224" t="s">
        <v>45</v>
      </c>
      <c r="D11" s="322">
        <v>4.2000000000000003E-2</v>
      </c>
      <c r="E11" s="322">
        <v>-0.86299999999999999</v>
      </c>
      <c r="F11" s="322">
        <v>-0.97099999999999997</v>
      </c>
      <c r="G11" s="323">
        <v>7.6999999999999999E-2</v>
      </c>
      <c r="H11" s="262">
        <v>-0.13500000000000001</v>
      </c>
      <c r="I11" s="322">
        <v>8.5000000000000006E-2</v>
      </c>
      <c r="J11" s="322">
        <v>0</v>
      </c>
      <c r="K11" s="266">
        <v>-0.76900000000000002</v>
      </c>
    </row>
    <row r="12" spans="1:11" x14ac:dyDescent="0.3">
      <c r="A12" s="318" t="s">
        <v>79</v>
      </c>
      <c r="B12" s="224"/>
      <c r="C12" s="224" t="s">
        <v>199</v>
      </c>
      <c r="D12" s="319">
        <v>2607</v>
      </c>
      <c r="E12" s="319">
        <v>356</v>
      </c>
      <c r="F12" s="319">
        <v>87</v>
      </c>
      <c r="G12" s="320">
        <v>3899</v>
      </c>
      <c r="H12" s="291">
        <v>2198</v>
      </c>
      <c r="I12" s="319">
        <v>3546</v>
      </c>
      <c r="J12" s="319">
        <v>0</v>
      </c>
      <c r="K12" s="295">
        <v>1396</v>
      </c>
    </row>
    <row r="13" spans="1:11" x14ac:dyDescent="0.3">
      <c r="A13" s="321" t="s">
        <v>221</v>
      </c>
      <c r="B13" s="224"/>
      <c r="C13" s="224" t="s">
        <v>45</v>
      </c>
      <c r="D13" s="322">
        <v>9.5000000000000001E-2</v>
      </c>
      <c r="E13" s="322">
        <v>-0.83799999999999997</v>
      </c>
      <c r="F13" s="322">
        <v>-0.97499999999999998</v>
      </c>
      <c r="G13" s="323">
        <v>0.113</v>
      </c>
      <c r="H13" s="262">
        <v>-0.157</v>
      </c>
      <c r="I13" s="322">
        <v>0.10299999999999999</v>
      </c>
      <c r="J13" s="322">
        <v>0</v>
      </c>
      <c r="K13" s="266">
        <v>-0.64200000000000002</v>
      </c>
    </row>
    <row r="14" spans="1:11" x14ac:dyDescent="0.3">
      <c r="A14" s="318" t="s">
        <v>222</v>
      </c>
      <c r="B14" s="224"/>
      <c r="C14" s="224" t="s">
        <v>199</v>
      </c>
      <c r="D14" s="319">
        <v>1013</v>
      </c>
      <c r="E14" s="319">
        <v>55</v>
      </c>
      <c r="F14" s="319">
        <v>36</v>
      </c>
      <c r="G14" s="320">
        <v>3464</v>
      </c>
      <c r="H14" s="291">
        <v>762</v>
      </c>
      <c r="I14" s="319">
        <v>2960</v>
      </c>
      <c r="J14" s="319">
        <v>0</v>
      </c>
      <c r="K14" s="295">
        <v>1034</v>
      </c>
    </row>
    <row r="15" spans="1:11" x14ac:dyDescent="0.3">
      <c r="A15" s="321" t="s">
        <v>223</v>
      </c>
      <c r="B15" s="224"/>
      <c r="C15" s="224" t="s">
        <v>45</v>
      </c>
      <c r="D15" s="322">
        <v>0.123</v>
      </c>
      <c r="E15" s="322">
        <v>-0.92800000000000005</v>
      </c>
      <c r="F15" s="322">
        <v>-0.98799999999999999</v>
      </c>
      <c r="G15" s="323">
        <v>2.1000000000000001E-2</v>
      </c>
      <c r="H15" s="262">
        <v>-0.248</v>
      </c>
      <c r="I15" s="322">
        <v>0.05</v>
      </c>
      <c r="J15" s="322">
        <v>0</v>
      </c>
      <c r="K15" s="266">
        <v>-0.70199999999999996</v>
      </c>
    </row>
    <row r="16" spans="1:11" x14ac:dyDescent="0.3">
      <c r="A16" s="318" t="s">
        <v>224</v>
      </c>
      <c r="B16" s="224"/>
      <c r="C16" s="224" t="s">
        <v>199</v>
      </c>
      <c r="D16" s="319">
        <v>731</v>
      </c>
      <c r="E16" s="319">
        <v>118</v>
      </c>
      <c r="F16" s="319">
        <v>11</v>
      </c>
      <c r="G16" s="320">
        <v>986</v>
      </c>
      <c r="H16" s="291">
        <v>613</v>
      </c>
      <c r="I16" s="319">
        <v>899</v>
      </c>
      <c r="J16" s="319">
        <v>0</v>
      </c>
      <c r="K16" s="295">
        <v>302</v>
      </c>
    </row>
    <row r="17" spans="1:11" x14ac:dyDescent="0.3">
      <c r="A17" s="321" t="s">
        <v>225</v>
      </c>
      <c r="B17" s="224"/>
      <c r="C17" s="224" t="s">
        <v>45</v>
      </c>
      <c r="D17" s="322">
        <v>4.2999999999999997E-2</v>
      </c>
      <c r="E17" s="322">
        <v>-0.80800000000000005</v>
      </c>
      <c r="F17" s="322">
        <v>-0.98799999999999999</v>
      </c>
      <c r="G17" s="323">
        <v>0</v>
      </c>
      <c r="H17" s="262">
        <v>-0.161</v>
      </c>
      <c r="I17" s="322">
        <v>3.0000000000000001E-3</v>
      </c>
      <c r="J17" s="322">
        <v>0</v>
      </c>
      <c r="K17" s="266">
        <v>-0.69299999999999995</v>
      </c>
    </row>
    <row r="18" spans="1:11" x14ac:dyDescent="0.3">
      <c r="A18" s="318" t="s">
        <v>226</v>
      </c>
      <c r="B18" s="224"/>
      <c r="C18" s="224" t="s">
        <v>199</v>
      </c>
      <c r="D18" s="319">
        <v>408</v>
      </c>
      <c r="E18" s="319">
        <v>131</v>
      </c>
      <c r="F18" s="319">
        <v>31</v>
      </c>
      <c r="G18" s="320">
        <v>885</v>
      </c>
      <c r="H18" s="291">
        <v>343</v>
      </c>
      <c r="I18" s="319">
        <v>684</v>
      </c>
      <c r="J18" s="319">
        <v>0</v>
      </c>
      <c r="K18" s="295">
        <v>335</v>
      </c>
    </row>
    <row r="19" spans="1:11" x14ac:dyDescent="0.3">
      <c r="A19" s="321" t="s">
        <v>227</v>
      </c>
      <c r="B19" s="224"/>
      <c r="C19" s="224" t="s">
        <v>45</v>
      </c>
      <c r="D19" s="322">
        <v>6.9000000000000006E-2</v>
      </c>
      <c r="E19" s="322">
        <v>-0.61699999999999999</v>
      </c>
      <c r="F19" s="322">
        <v>-0.95499999999999996</v>
      </c>
      <c r="G19" s="323">
        <v>4.9000000000000002E-2</v>
      </c>
      <c r="H19" s="262">
        <v>-0.159</v>
      </c>
      <c r="I19" s="322">
        <v>9.1999999999999998E-2</v>
      </c>
      <c r="J19" s="322">
        <v>0</v>
      </c>
      <c r="K19" s="266">
        <v>-0.621</v>
      </c>
    </row>
    <row r="20" spans="1:11" s="30" customFormat="1" x14ac:dyDescent="0.3">
      <c r="A20" s="324" t="s">
        <v>228</v>
      </c>
      <c r="B20" s="224"/>
      <c r="C20" s="224" t="s">
        <v>199</v>
      </c>
      <c r="D20" s="325">
        <v>11014</v>
      </c>
      <c r="E20" s="325">
        <v>1401</v>
      </c>
      <c r="F20" s="325">
        <v>409</v>
      </c>
      <c r="G20" s="326">
        <v>18425</v>
      </c>
      <c r="H20" s="327">
        <v>9325</v>
      </c>
      <c r="I20" s="325">
        <v>16448</v>
      </c>
      <c r="J20" s="325">
        <v>0</v>
      </c>
      <c r="K20" s="328">
        <v>5192</v>
      </c>
    </row>
    <row r="21" spans="1:11" s="30" customFormat="1" x14ac:dyDescent="0.3">
      <c r="A21" s="329" t="s">
        <v>229</v>
      </c>
      <c r="B21" s="224"/>
      <c r="C21" s="224" t="s">
        <v>45</v>
      </c>
      <c r="D21" s="330">
        <v>6.2E-2</v>
      </c>
      <c r="E21" s="330">
        <v>-0.85</v>
      </c>
      <c r="F21" s="330">
        <v>-0.97499999999999998</v>
      </c>
      <c r="G21" s="331">
        <v>6.7000000000000004E-2</v>
      </c>
      <c r="H21" s="332">
        <v>-0.153</v>
      </c>
      <c r="I21" s="330">
        <v>7.8E-2</v>
      </c>
      <c r="J21" s="330">
        <v>0</v>
      </c>
      <c r="K21" s="333">
        <v>-0.71799999999999997</v>
      </c>
    </row>
    <row r="22" spans="1:11" x14ac:dyDescent="0.3">
      <c r="A22" s="317" t="s">
        <v>230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</row>
    <row r="23" spans="1:11" x14ac:dyDescent="0.3">
      <c r="A23" s="318" t="s">
        <v>77</v>
      </c>
      <c r="B23" s="224"/>
      <c r="C23" s="224" t="s">
        <v>231</v>
      </c>
      <c r="D23" s="319">
        <v>47450</v>
      </c>
      <c r="E23" s="319" t="s">
        <v>326</v>
      </c>
      <c r="F23" s="319">
        <v>3529</v>
      </c>
      <c r="G23" s="320">
        <v>60797</v>
      </c>
      <c r="H23" s="291">
        <v>42476</v>
      </c>
      <c r="I23" s="319">
        <v>56879</v>
      </c>
      <c r="J23" s="319">
        <v>0</v>
      </c>
      <c r="K23" s="295">
        <v>22520</v>
      </c>
    </row>
    <row r="24" spans="1:11" x14ac:dyDescent="0.3">
      <c r="A24" s="321" t="s">
        <v>220</v>
      </c>
      <c r="B24" s="224"/>
      <c r="C24" s="224" t="s">
        <v>45</v>
      </c>
      <c r="D24" s="322">
        <v>0.01</v>
      </c>
      <c r="E24" s="322">
        <v>-0.748</v>
      </c>
      <c r="F24" s="322">
        <v>-0.93799999999999994</v>
      </c>
      <c r="G24" s="323">
        <v>0.02</v>
      </c>
      <c r="H24" s="262">
        <v>-0.105</v>
      </c>
      <c r="I24" s="322">
        <v>3.2000000000000001E-2</v>
      </c>
      <c r="J24" s="322">
        <v>0</v>
      </c>
      <c r="K24" s="266">
        <v>-0.63</v>
      </c>
    </row>
    <row r="25" spans="1:11" x14ac:dyDescent="0.3">
      <c r="A25" s="318" t="s">
        <v>79</v>
      </c>
      <c r="B25" s="224"/>
      <c r="C25" s="224" t="s">
        <v>231</v>
      </c>
      <c r="D25" s="319">
        <v>20398</v>
      </c>
      <c r="E25" s="319" t="s">
        <v>327</v>
      </c>
      <c r="F25" s="319">
        <v>1722</v>
      </c>
      <c r="G25" s="320">
        <v>27746</v>
      </c>
      <c r="H25" s="291">
        <v>18233</v>
      </c>
      <c r="I25" s="319">
        <v>25206</v>
      </c>
      <c r="J25" s="319">
        <v>0</v>
      </c>
      <c r="K25" s="295">
        <v>13194</v>
      </c>
    </row>
    <row r="26" spans="1:11" x14ac:dyDescent="0.3">
      <c r="A26" s="321" t="s">
        <v>221</v>
      </c>
      <c r="B26" s="224"/>
      <c r="C26" s="224" t="s">
        <v>45</v>
      </c>
      <c r="D26" s="322">
        <v>5.5E-2</v>
      </c>
      <c r="E26" s="322">
        <v>-0.71599999999999997</v>
      </c>
      <c r="F26" s="322">
        <v>-0.93200000000000005</v>
      </c>
      <c r="G26" s="323">
        <v>7.1999999999999995E-2</v>
      </c>
      <c r="H26" s="262">
        <v>-0.106</v>
      </c>
      <c r="I26" s="322">
        <v>4.1000000000000002E-2</v>
      </c>
      <c r="J26" s="322">
        <v>0</v>
      </c>
      <c r="K26" s="266">
        <v>-0.52400000000000002</v>
      </c>
    </row>
    <row r="27" spans="1:11" x14ac:dyDescent="0.3">
      <c r="A27" s="318" t="s">
        <v>222</v>
      </c>
      <c r="B27" s="224"/>
      <c r="C27" s="224" t="s">
        <v>231</v>
      </c>
      <c r="D27" s="319">
        <v>7218</v>
      </c>
      <c r="E27" s="319" t="s">
        <v>328</v>
      </c>
      <c r="F27" s="319">
        <v>616</v>
      </c>
      <c r="G27" s="320">
        <v>21739</v>
      </c>
      <c r="H27" s="291">
        <v>5728</v>
      </c>
      <c r="I27" s="319">
        <v>19208</v>
      </c>
      <c r="J27" s="319">
        <v>0</v>
      </c>
      <c r="K27" s="295">
        <v>11204</v>
      </c>
    </row>
    <row r="28" spans="1:11" x14ac:dyDescent="0.3">
      <c r="A28" s="321" t="s">
        <v>223</v>
      </c>
      <c r="B28" s="224"/>
      <c r="C28" s="224" t="s">
        <v>45</v>
      </c>
      <c r="D28" s="322">
        <v>0.1</v>
      </c>
      <c r="E28" s="322">
        <v>-0.81899999999999995</v>
      </c>
      <c r="F28" s="322">
        <v>-0.96799999999999997</v>
      </c>
      <c r="G28" s="323">
        <v>0.01</v>
      </c>
      <c r="H28" s="262">
        <v>-0.20599999999999999</v>
      </c>
      <c r="I28" s="322">
        <v>5.0999999999999997E-2</v>
      </c>
      <c r="J28" s="322">
        <v>0</v>
      </c>
      <c r="K28" s="266">
        <v>-0.48499999999999999</v>
      </c>
    </row>
    <row r="29" spans="1:11" x14ac:dyDescent="0.3">
      <c r="A29" s="318" t="s">
        <v>224</v>
      </c>
      <c r="B29" s="224"/>
      <c r="C29" s="224" t="s">
        <v>231</v>
      </c>
      <c r="D29" s="319">
        <v>6011</v>
      </c>
      <c r="E29" s="319" t="s">
        <v>329</v>
      </c>
      <c r="F29" s="319">
        <v>544</v>
      </c>
      <c r="G29" s="320">
        <v>7236</v>
      </c>
      <c r="H29" s="291">
        <v>5049</v>
      </c>
      <c r="I29" s="319">
        <v>6785</v>
      </c>
      <c r="J29" s="319">
        <v>0</v>
      </c>
      <c r="K29" s="295">
        <v>3636</v>
      </c>
    </row>
    <row r="30" spans="1:11" x14ac:dyDescent="0.3">
      <c r="A30" s="321" t="s">
        <v>225</v>
      </c>
      <c r="B30" s="224"/>
      <c r="C30" s="224" t="s">
        <v>45</v>
      </c>
      <c r="D30" s="322">
        <v>2.8000000000000001E-2</v>
      </c>
      <c r="E30" s="322">
        <v>-0.58499999999999996</v>
      </c>
      <c r="F30" s="322">
        <v>-0.92</v>
      </c>
      <c r="G30" s="323">
        <v>-2.1999999999999999E-2</v>
      </c>
      <c r="H30" s="262">
        <v>-0.16</v>
      </c>
      <c r="I30" s="322">
        <v>-6.2E-2</v>
      </c>
      <c r="J30" s="322">
        <v>0</v>
      </c>
      <c r="K30" s="266">
        <v>-0.498</v>
      </c>
    </row>
    <row r="31" spans="1:11" x14ac:dyDescent="0.3">
      <c r="A31" s="318" t="s">
        <v>226</v>
      </c>
      <c r="B31" s="224"/>
      <c r="C31" s="224" t="s">
        <v>231</v>
      </c>
      <c r="D31" s="319">
        <v>5474</v>
      </c>
      <c r="E31" s="319" t="s">
        <v>330</v>
      </c>
      <c r="F31" s="319">
        <v>1957</v>
      </c>
      <c r="G31" s="320">
        <v>10007</v>
      </c>
      <c r="H31" s="291">
        <v>4754</v>
      </c>
      <c r="I31" s="319">
        <v>8180</v>
      </c>
      <c r="J31" s="319">
        <v>0</v>
      </c>
      <c r="K31" s="295">
        <v>6907</v>
      </c>
    </row>
    <row r="32" spans="1:11" x14ac:dyDescent="0.3">
      <c r="A32" s="321" t="s">
        <v>227</v>
      </c>
      <c r="B32" s="224"/>
      <c r="C32" s="224" t="s">
        <v>45</v>
      </c>
      <c r="D32" s="322">
        <v>6.2E-2</v>
      </c>
      <c r="E32" s="322">
        <v>-0.19800000000000001</v>
      </c>
      <c r="F32" s="322">
        <v>-0.76100000000000001</v>
      </c>
      <c r="G32" s="323">
        <v>5.0999999999999997E-2</v>
      </c>
      <c r="H32" s="262">
        <v>-0.13200000000000001</v>
      </c>
      <c r="I32" s="322">
        <v>5.1999999999999998E-2</v>
      </c>
      <c r="J32" s="322">
        <v>0</v>
      </c>
      <c r="K32" s="266">
        <v>-0.31</v>
      </c>
    </row>
    <row r="33" spans="1:11" s="30" customFormat="1" x14ac:dyDescent="0.3">
      <c r="A33" s="324" t="s">
        <v>228</v>
      </c>
      <c r="B33" s="224"/>
      <c r="C33" s="224" t="s">
        <v>231</v>
      </c>
      <c r="D33" s="325">
        <v>86557</v>
      </c>
      <c r="E33" s="325" t="s">
        <v>331</v>
      </c>
      <c r="F33" s="325">
        <v>8382</v>
      </c>
      <c r="G33" s="326">
        <v>127551</v>
      </c>
      <c r="H33" s="327">
        <v>76258</v>
      </c>
      <c r="I33" s="325">
        <v>116286</v>
      </c>
      <c r="J33" s="325">
        <v>0</v>
      </c>
      <c r="K33" s="328">
        <v>57497</v>
      </c>
    </row>
    <row r="34" spans="1:11" s="30" customFormat="1" x14ac:dyDescent="0.3">
      <c r="A34" s="334" t="s">
        <v>229</v>
      </c>
      <c r="B34" s="236"/>
      <c r="C34" s="236" t="s">
        <v>45</v>
      </c>
      <c r="D34" s="335">
        <v>3.2000000000000001E-2</v>
      </c>
      <c r="E34" s="335">
        <v>-0.7</v>
      </c>
      <c r="F34" s="335">
        <v>-0.92800000000000005</v>
      </c>
      <c r="G34" s="336">
        <v>2.9000000000000001E-2</v>
      </c>
      <c r="H34" s="337">
        <v>-0.11899999999999999</v>
      </c>
      <c r="I34" s="335">
        <v>3.2000000000000001E-2</v>
      </c>
      <c r="J34" s="335">
        <v>0</v>
      </c>
      <c r="K34" s="338">
        <v>-0.54900000000000004</v>
      </c>
    </row>
    <row r="35" spans="1:11" x14ac:dyDescent="0.3">
      <c r="A35" s="221" t="s">
        <v>211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</row>
    <row r="36" spans="1:11" x14ac:dyDescent="0.3">
      <c r="A36" s="246" t="s">
        <v>212</v>
      </c>
      <c r="B36" s="224"/>
      <c r="C36" s="224" t="s">
        <v>213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9227.7070000000003</v>
      </c>
      <c r="I36" s="255">
        <v>8402.1370000000006</v>
      </c>
      <c r="J36" s="255">
        <v>8929.3379999999997</v>
      </c>
      <c r="K36" s="258">
        <v>9220.4889999999996</v>
      </c>
    </row>
    <row r="37" spans="1:11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</row>
    <row r="38" spans="1:11" x14ac:dyDescent="0.3">
      <c r="A38" s="246" t="s">
        <v>214</v>
      </c>
      <c r="B38" s="224"/>
      <c r="C38" s="224" t="s">
        <v>213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</v>
      </c>
      <c r="I38" s="255">
        <v>13232.5</v>
      </c>
      <c r="J38" s="255">
        <v>18209.841</v>
      </c>
      <c r="K38" s="258">
        <v>19325.991000000002</v>
      </c>
    </row>
    <row r="39" spans="1:11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-0.14400000000000002</v>
      </c>
    </row>
    <row r="40" spans="1:11" x14ac:dyDescent="0.3">
      <c r="A40" s="246" t="s">
        <v>215</v>
      </c>
      <c r="B40" s="224"/>
      <c r="C40" s="224" t="s">
        <v>213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8291.3159999999989</v>
      </c>
      <c r="I40" s="255">
        <v>7968.221000000005</v>
      </c>
      <c r="J40" s="255">
        <v>8557.6939999999995</v>
      </c>
      <c r="K40" s="258">
        <v>8618.6910000000025</v>
      </c>
    </row>
    <row r="41" spans="1:11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</row>
    <row r="42" spans="1:11" x14ac:dyDescent="0.3">
      <c r="A42" s="246" t="s">
        <v>216</v>
      </c>
      <c r="B42" s="224"/>
      <c r="C42" s="224" t="s">
        <v>213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31409.727999999999</v>
      </c>
      <c r="I42" s="255">
        <v>26976.277999999998</v>
      </c>
      <c r="J42" s="255">
        <v>30672.001</v>
      </c>
      <c r="K42" s="258">
        <v>30562.766</v>
      </c>
    </row>
    <row r="43" spans="1:11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-4.5999999999999999E-2</v>
      </c>
    </row>
    <row r="44" spans="1:11" ht="14.25" customHeight="1" x14ac:dyDescent="0.3">
      <c r="A44" s="559" t="s">
        <v>25</v>
      </c>
      <c r="B44" s="559"/>
      <c r="C44" s="559"/>
      <c r="D44" s="559"/>
      <c r="E44" s="559"/>
      <c r="F44" s="559"/>
      <c r="G44" s="559"/>
      <c r="H44" s="559"/>
      <c r="I44" s="559"/>
      <c r="J44" s="559"/>
      <c r="K44" s="559"/>
    </row>
    <row r="45" spans="1:11" x14ac:dyDescent="0.3">
      <c r="A45" s="311" t="s">
        <v>232</v>
      </c>
    </row>
    <row r="46" spans="1:11" x14ac:dyDescent="0.3">
      <c r="A46" s="311" t="s">
        <v>83</v>
      </c>
    </row>
  </sheetData>
  <mergeCells count="7">
    <mergeCell ref="A44:K44"/>
    <mergeCell ref="A3:K3"/>
    <mergeCell ref="H4:K4"/>
    <mergeCell ref="A5:A7"/>
    <mergeCell ref="D5:K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8"/>
  <sheetViews>
    <sheetView showGridLines="0" zoomScale="80" zoomScaleNormal="80" workbookViewId="0">
      <pane ySplit="7" topLeftCell="A30" activePane="bottomLeft" state="frozen"/>
      <selection pane="bottomLeft" activeCell="AA26" sqref="AA26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67" t="s">
        <v>28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</row>
    <row r="4" spans="2:18" ht="23.25" customHeight="1" x14ac:dyDescent="0.4">
      <c r="B4" s="362"/>
      <c r="C4" s="362"/>
      <c r="D4" s="547">
        <v>2020</v>
      </c>
      <c r="E4" s="547"/>
      <c r="F4" s="547"/>
      <c r="G4" s="547"/>
      <c r="H4" s="547"/>
      <c r="I4" s="547"/>
      <c r="J4" s="547"/>
      <c r="K4" s="547"/>
      <c r="L4" s="565">
        <v>2021</v>
      </c>
      <c r="M4" s="566"/>
      <c r="N4" s="566"/>
      <c r="O4" s="566"/>
      <c r="P4" s="566"/>
      <c r="Q4" s="566"/>
      <c r="R4" s="566"/>
    </row>
    <row r="5" spans="2:18" ht="42.6" customHeight="1" x14ac:dyDescent="0.3">
      <c r="B5" s="512" t="s">
        <v>7</v>
      </c>
      <c r="C5" s="512" t="s">
        <v>95</v>
      </c>
      <c r="D5" s="568" t="s">
        <v>279</v>
      </c>
      <c r="E5" s="536"/>
      <c r="F5" s="569"/>
      <c r="G5" s="536" t="s">
        <v>8</v>
      </c>
      <c r="H5" s="536"/>
      <c r="I5" s="569"/>
      <c r="J5" s="568" t="s">
        <v>242</v>
      </c>
      <c r="K5" s="536"/>
      <c r="L5" s="570" t="s">
        <v>279</v>
      </c>
      <c r="M5" s="571"/>
      <c r="N5" s="572"/>
      <c r="O5" s="568" t="s">
        <v>8</v>
      </c>
      <c r="P5" s="536"/>
      <c r="Q5" s="569"/>
      <c r="R5" s="455" t="s">
        <v>242</v>
      </c>
    </row>
    <row r="6" spans="2:18" ht="47.25" customHeight="1" x14ac:dyDescent="0.3">
      <c r="B6" s="513"/>
      <c r="C6" s="513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E33" s="212">
        <v>-6.2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8" customFormat="1" ht="19.2" customHeight="1" x14ac:dyDescent="0.3">
      <c r="B41" s="139" t="s">
        <v>241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s="448" customFormat="1" ht="19.2" customHeight="1" x14ac:dyDescent="0.3">
      <c r="B42" s="139" t="s">
        <v>10</v>
      </c>
      <c r="C42" s="166">
        <v>44363</v>
      </c>
      <c r="M42" s="212">
        <v>4.8</v>
      </c>
      <c r="N42" s="212"/>
      <c r="P42" s="212">
        <v>7.2</v>
      </c>
      <c r="R42" s="212"/>
    </row>
    <row r="43" spans="2:18" s="448" customFormat="1" ht="19.2" customHeight="1" x14ac:dyDescent="0.3">
      <c r="B43" s="139" t="s">
        <v>176</v>
      </c>
      <c r="C43" s="166">
        <v>44384</v>
      </c>
      <c r="M43" s="212">
        <v>3.9</v>
      </c>
      <c r="N43" s="212"/>
      <c r="P43" s="212"/>
      <c r="R43" s="212"/>
    </row>
    <row r="44" spans="2:18" s="448" customFormat="1" ht="19.2" customHeight="1" x14ac:dyDescent="0.3">
      <c r="B44" s="139" t="s">
        <v>9</v>
      </c>
      <c r="C44" s="166">
        <v>44384</v>
      </c>
      <c r="L44" s="212">
        <v>2</v>
      </c>
      <c r="M44" s="212">
        <v>3.2</v>
      </c>
      <c r="N44" s="212">
        <v>5</v>
      </c>
      <c r="O44" s="212">
        <v>7.4</v>
      </c>
      <c r="P44" s="212">
        <v>7.2</v>
      </c>
      <c r="Q44" s="212">
        <v>6.9</v>
      </c>
      <c r="R44" s="212"/>
    </row>
    <row r="45" spans="2:18" ht="3" customHeight="1" x14ac:dyDescent="0.3">
      <c r="B45" s="167"/>
      <c r="C45" s="168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</row>
    <row r="46" spans="2:18" ht="8.25" customHeight="1" x14ac:dyDescent="0.3">
      <c r="B46" s="169"/>
      <c r="C46" s="169"/>
      <c r="D46" s="214"/>
      <c r="E46" s="214"/>
      <c r="F46" s="214"/>
      <c r="G46" s="214"/>
      <c r="H46" s="214"/>
      <c r="I46" s="214"/>
      <c r="J46" s="209"/>
      <c r="K46" s="214"/>
    </row>
    <row r="47" spans="2:18" ht="15.6" x14ac:dyDescent="0.3">
      <c r="B47" s="165" t="s">
        <v>240</v>
      </c>
      <c r="C47" s="169"/>
      <c r="D47" s="208">
        <f>AVERAGE(D8,D9,D10,D13,D15,D16,D18,D19,D23,D26)</f>
        <v>-11.79</v>
      </c>
      <c r="E47" s="208">
        <f>AVERAGE(E8:E32)</f>
        <v>-8.2125000000000004</v>
      </c>
      <c r="F47" s="208">
        <f>AVERAGE(F8,F18,F23)</f>
        <v>-6</v>
      </c>
      <c r="G47" s="208">
        <f>AVERAGE(G8,G9,G13,G15,G18)</f>
        <v>12.4</v>
      </c>
      <c r="H47" s="208">
        <f>AVERAGE(H8,H9,H11,H12,H13,H14,H15,H16,H18,H20,H21,H22,H23,H24,H25,H27,H28,H29,H32)</f>
        <v>9.4222222222222207</v>
      </c>
      <c r="I47" s="208">
        <f>AVERAGE(I8,I18)</f>
        <v>8.0500000000000007</v>
      </c>
      <c r="J47" s="208">
        <f>AVERAGE(J13,J15)</f>
        <v>140.85000000000002</v>
      </c>
      <c r="K47" s="208">
        <f>AVERAGE(K11,K12,K13,K14,K15,K20,K21,K24,K25,K27,K28)</f>
        <v>134.96363636363637</v>
      </c>
      <c r="L47" s="208">
        <f>AVERAGE(L32,L37,L44)</f>
        <v>0.83333333333333337</v>
      </c>
      <c r="M47" s="208">
        <f>AVERAGE(M11,M12,M17,M20,M23,M24,M25,M27,M28,M29,M31,M33,M34,M35,M36,M37,M38,M39,M40,M41,M42,M43,M44)</f>
        <v>3.8347826086956522</v>
      </c>
      <c r="N47" s="208">
        <f>AVERAGE(N32,N37,N39,N44)</f>
        <v>4.5</v>
      </c>
      <c r="O47" s="208">
        <f>AVERAGE(O37,O44)</f>
        <v>7.7</v>
      </c>
      <c r="P47" s="208">
        <f>AVERAGE(P11,P12,P20,P24,P25,P27,P28,P29,P34,P35,P36,P37,P38,P40,P41,P42,P44)</f>
        <v>7.7529411764705891</v>
      </c>
      <c r="Q47" s="208">
        <f>AVERAGE(Q37,Q44)</f>
        <v>7.0500000000000007</v>
      </c>
      <c r="R47" s="208">
        <f>AVERAGE(R12,R20,R24,R25,R27,R28,R35,R37,R40,R44)</f>
        <v>130.72222222222223</v>
      </c>
    </row>
    <row r="48" spans="2:18" ht="15.6" x14ac:dyDescent="0.3">
      <c r="B48" s="169"/>
      <c r="C48" s="169"/>
      <c r="D48" s="215"/>
      <c r="E48" s="215"/>
      <c r="F48" s="215"/>
      <c r="G48" s="215"/>
      <c r="H48" s="215"/>
      <c r="I48" s="215"/>
      <c r="J48" s="209"/>
      <c r="K48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4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02"/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602"/>
      <c r="P2" s="602"/>
      <c r="Q2" s="75"/>
    </row>
    <row r="3" spans="2:19" s="365" customFormat="1" ht="35.1" customHeight="1" x14ac:dyDescent="0.3">
      <c r="B3" s="586" t="s">
        <v>292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6"/>
      <c r="S3" s="586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76" t="s">
        <v>302</v>
      </c>
      <c r="C5" s="576"/>
      <c r="D5" s="576"/>
      <c r="E5" s="576"/>
      <c r="F5" s="576"/>
      <c r="G5" s="576"/>
      <c r="H5" s="576"/>
      <c r="I5" s="576"/>
      <c r="J5" s="576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77" t="s">
        <v>89</v>
      </c>
      <c r="C6" s="577"/>
      <c r="D6" s="577"/>
      <c r="E6" s="577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78" t="s">
        <v>107</v>
      </c>
      <c r="C7" s="579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75" t="s">
        <v>293</v>
      </c>
      <c r="C9" s="575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76" t="s">
        <v>303</v>
      </c>
      <c r="C11" s="576"/>
      <c r="D11" s="576"/>
      <c r="E11" s="576"/>
      <c r="F11" s="576"/>
      <c r="G11" s="576"/>
      <c r="H11" s="576"/>
      <c r="I11" s="576"/>
      <c r="J11" s="576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77" t="s">
        <v>89</v>
      </c>
      <c r="C12" s="577"/>
      <c r="D12" s="577"/>
      <c r="E12" s="577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78" t="s">
        <v>107</v>
      </c>
      <c r="C13" s="579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75" t="s">
        <v>293</v>
      </c>
      <c r="C15" s="575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76" t="s">
        <v>304</v>
      </c>
      <c r="C17" s="576"/>
      <c r="D17" s="576"/>
      <c r="E17" s="576"/>
      <c r="F17" s="576"/>
      <c r="G17" s="576"/>
      <c r="H17" s="576"/>
      <c r="I17" s="576"/>
      <c r="J17" s="576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77" t="s">
        <v>89</v>
      </c>
      <c r="C18" s="577"/>
      <c r="D18" s="577"/>
      <c r="E18" s="577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78" t="s">
        <v>107</v>
      </c>
      <c r="C19" s="579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75" t="s">
        <v>293</v>
      </c>
      <c r="C21" s="575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76" t="s">
        <v>294</v>
      </c>
      <c r="C23" s="576"/>
      <c r="D23" s="576"/>
      <c r="E23" s="576"/>
      <c r="F23" s="576"/>
      <c r="G23" s="576"/>
      <c r="H23" s="576"/>
      <c r="I23" s="576"/>
      <c r="J23" s="576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77" t="s">
        <v>89</v>
      </c>
      <c r="C24" s="577"/>
      <c r="D24" s="577"/>
      <c r="E24" s="577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80" t="s">
        <v>107</v>
      </c>
      <c r="C25" s="581"/>
      <c r="D25" s="582" t="s">
        <v>298</v>
      </c>
      <c r="E25" s="583"/>
      <c r="F25" s="583"/>
      <c r="G25" s="583"/>
      <c r="H25" s="584" t="s">
        <v>299</v>
      </c>
      <c r="I25" s="585"/>
      <c r="J25" s="585"/>
      <c r="K25" s="585"/>
      <c r="L25" s="584" t="s">
        <v>129</v>
      </c>
      <c r="M25" s="585"/>
      <c r="N25" s="585"/>
      <c r="O25" s="585"/>
      <c r="P25" s="584" t="s">
        <v>300</v>
      </c>
      <c r="Q25" s="585"/>
      <c r="R25" s="585"/>
      <c r="S25" s="585"/>
      <c r="T25" s="573" t="s">
        <v>301</v>
      </c>
      <c r="U25" s="574"/>
      <c r="V25" s="574"/>
      <c r="W25" s="574"/>
      <c r="X25" s="573" t="s">
        <v>130</v>
      </c>
      <c r="Y25" s="574"/>
      <c r="Z25" s="574"/>
      <c r="AA25" s="574"/>
    </row>
    <row r="26" spans="2:27" s="390" customFormat="1" ht="75.75" customHeight="1" x14ac:dyDescent="0.3">
      <c r="B26" s="578"/>
      <c r="C26" s="579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75" t="s">
        <v>293</v>
      </c>
      <c r="C28" s="575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86" t="s">
        <v>263</v>
      </c>
      <c r="C34" s="586"/>
      <c r="D34" s="586"/>
      <c r="E34" s="586"/>
      <c r="F34" s="586"/>
      <c r="G34" s="586"/>
      <c r="H34" s="586"/>
      <c r="I34" s="586"/>
      <c r="J34" s="586"/>
      <c r="K34" s="586"/>
      <c r="L34" s="586"/>
      <c r="M34" s="586"/>
      <c r="N34" s="586"/>
      <c r="O34" s="586"/>
      <c r="P34" s="586"/>
      <c r="Q34" s="586"/>
      <c r="R34" s="586"/>
      <c r="S34" s="586"/>
    </row>
    <row r="35" spans="2:23" x14ac:dyDescent="0.3">
      <c r="B35" s="576" t="s">
        <v>265</v>
      </c>
      <c r="C35" s="576"/>
      <c r="D35" s="576"/>
      <c r="E35" s="576"/>
      <c r="F35" s="576"/>
      <c r="G35" s="576"/>
      <c r="H35" s="576"/>
      <c r="I35" s="576"/>
      <c r="J35" s="576"/>
      <c r="N35" s="10"/>
      <c r="O35" s="10"/>
    </row>
    <row r="36" spans="2:23" x14ac:dyDescent="0.3">
      <c r="B36" s="576"/>
      <c r="C36" s="576"/>
      <c r="D36" s="576"/>
      <c r="E36" s="576"/>
      <c r="F36" s="576"/>
      <c r="G36" s="576"/>
      <c r="H36" s="576"/>
      <c r="I36" s="576"/>
      <c r="J36" s="576"/>
      <c r="N36" s="10"/>
      <c r="O36" s="10"/>
    </row>
    <row r="37" spans="2:23" ht="15.75" customHeight="1" x14ac:dyDescent="0.3">
      <c r="B37" s="577" t="s">
        <v>89</v>
      </c>
      <c r="C37" s="577"/>
      <c r="D37" s="577"/>
      <c r="E37" s="577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80" t="s">
        <v>107</v>
      </c>
      <c r="C38" s="581"/>
      <c r="D38" s="582" t="s">
        <v>266</v>
      </c>
      <c r="E38" s="583"/>
      <c r="F38" s="583"/>
      <c r="G38" s="583"/>
      <c r="H38" s="584" t="s">
        <v>270</v>
      </c>
      <c r="I38" s="585"/>
      <c r="J38" s="585"/>
      <c r="K38" s="585"/>
      <c r="L38" s="584" t="s">
        <v>129</v>
      </c>
      <c r="M38" s="585"/>
      <c r="N38" s="585"/>
      <c r="O38" s="585"/>
      <c r="P38" s="584" t="s">
        <v>130</v>
      </c>
      <c r="Q38" s="585"/>
      <c r="R38" s="585"/>
      <c r="S38" s="585"/>
      <c r="T38" s="584" t="s">
        <v>131</v>
      </c>
      <c r="U38" s="585"/>
      <c r="V38" s="585"/>
      <c r="W38" s="585"/>
    </row>
    <row r="39" spans="2:23" ht="40.799999999999997" x14ac:dyDescent="0.3">
      <c r="B39" s="578"/>
      <c r="C39" s="579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75" t="s">
        <v>264</v>
      </c>
      <c r="C41" s="575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76" t="s">
        <v>271</v>
      </c>
      <c r="C45" s="576"/>
      <c r="D45" s="576"/>
      <c r="E45" s="576"/>
      <c r="F45" s="576"/>
      <c r="G45" s="576"/>
      <c r="H45" s="576"/>
      <c r="I45" s="576"/>
      <c r="J45" s="576"/>
      <c r="L45" s="10"/>
      <c r="M45" s="10"/>
      <c r="N45" s="10"/>
      <c r="O45" s="10"/>
    </row>
    <row r="46" spans="2:23" x14ac:dyDescent="0.3">
      <c r="B46" s="576"/>
      <c r="C46" s="576"/>
      <c r="D46" s="576"/>
      <c r="E46" s="576"/>
      <c r="F46" s="576"/>
      <c r="G46" s="576"/>
      <c r="H46" s="576"/>
      <c r="I46" s="576"/>
      <c r="J46" s="576"/>
      <c r="L46" s="10"/>
      <c r="M46" s="10"/>
      <c r="N46" s="10"/>
      <c r="O46" s="10"/>
    </row>
    <row r="47" spans="2:23" x14ac:dyDescent="0.3">
      <c r="B47" s="577" t="s">
        <v>89</v>
      </c>
      <c r="C47" s="577"/>
      <c r="D47" s="577"/>
      <c r="E47" s="577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80" t="s">
        <v>107</v>
      </c>
      <c r="C48" s="581"/>
      <c r="D48" s="587">
        <v>2020</v>
      </c>
      <c r="E48" s="588"/>
      <c r="F48" s="588"/>
      <c r="G48" s="588"/>
      <c r="H48" s="587">
        <v>2021</v>
      </c>
      <c r="I48" s="588"/>
      <c r="J48" s="588"/>
      <c r="K48" s="588"/>
      <c r="L48" s="10"/>
      <c r="M48" s="10"/>
      <c r="N48" s="10"/>
      <c r="O48" s="10"/>
    </row>
    <row r="49" spans="2:23" ht="51" x14ac:dyDescent="0.3">
      <c r="B49" s="578"/>
      <c r="C49" s="579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75" t="s">
        <v>264</v>
      </c>
      <c r="C51" s="575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76" t="s">
        <v>275</v>
      </c>
      <c r="C54" s="576"/>
      <c r="D54" s="576"/>
      <c r="E54" s="576"/>
      <c r="F54" s="576"/>
      <c r="G54" s="576"/>
      <c r="H54" s="576"/>
      <c r="I54" s="576"/>
      <c r="J54" s="576"/>
      <c r="K54" s="576"/>
      <c r="L54" s="10"/>
      <c r="M54" s="10"/>
      <c r="N54" s="10"/>
      <c r="O54" s="10"/>
    </row>
    <row r="55" spans="2:23" ht="29.25" customHeight="1" x14ac:dyDescent="0.3">
      <c r="B55" s="576"/>
      <c r="C55" s="576"/>
      <c r="D55" s="576"/>
      <c r="E55" s="576"/>
      <c r="F55" s="576"/>
      <c r="G55" s="576"/>
      <c r="H55" s="576"/>
      <c r="I55" s="576"/>
      <c r="J55" s="576"/>
      <c r="K55" s="576"/>
      <c r="L55" s="10"/>
      <c r="M55" s="10"/>
      <c r="N55" s="10"/>
      <c r="O55" s="10"/>
    </row>
    <row r="56" spans="2:23" x14ac:dyDescent="0.3">
      <c r="B56" s="577" t="s">
        <v>89</v>
      </c>
      <c r="C56" s="577"/>
      <c r="D56" s="577"/>
      <c r="E56" s="577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78" t="s">
        <v>107</v>
      </c>
      <c r="C57" s="579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75" t="s">
        <v>264</v>
      </c>
      <c r="C59" s="575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86" t="s">
        <v>262</v>
      </c>
      <c r="C61" s="586"/>
      <c r="D61" s="586"/>
      <c r="E61" s="586"/>
      <c r="F61" s="586"/>
      <c r="G61" s="586"/>
      <c r="H61" s="586"/>
      <c r="I61" s="586"/>
      <c r="J61" s="586"/>
      <c r="K61" s="586"/>
      <c r="L61" s="586"/>
      <c r="M61" s="586"/>
      <c r="N61" s="586"/>
      <c r="O61" s="586"/>
      <c r="P61" s="586"/>
      <c r="Q61" s="586"/>
      <c r="R61" s="586"/>
      <c r="S61" s="586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601" t="s">
        <v>107</v>
      </c>
      <c r="C65" s="601"/>
      <c r="D65" s="601" t="s">
        <v>90</v>
      </c>
      <c r="E65" s="601"/>
      <c r="F65" s="601" t="s">
        <v>91</v>
      </c>
      <c r="G65" s="601"/>
      <c r="H65" s="601" t="s">
        <v>92</v>
      </c>
      <c r="I65" s="601"/>
      <c r="J65" s="10"/>
      <c r="K65" s="601" t="s">
        <v>107</v>
      </c>
      <c r="L65" s="601"/>
      <c r="M65" s="78" t="s">
        <v>124</v>
      </c>
      <c r="N65" s="77" t="s">
        <v>125</v>
      </c>
      <c r="O65" s="568" t="s">
        <v>126</v>
      </c>
      <c r="P65" s="569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91" t="s">
        <v>93</v>
      </c>
      <c r="C67" s="591"/>
      <c r="D67" s="605">
        <v>82.13572854291418</v>
      </c>
      <c r="E67" s="605"/>
      <c r="F67" s="605">
        <v>16.387225548902194</v>
      </c>
      <c r="G67" s="605"/>
      <c r="H67" s="70"/>
      <c r="I67" s="71">
        <v>1.4770459081836327</v>
      </c>
      <c r="K67" s="589" t="s">
        <v>93</v>
      </c>
      <c r="L67" s="589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91" t="s">
        <v>94</v>
      </c>
      <c r="C68" s="591"/>
      <c r="D68" s="605">
        <v>82.216892239163954</v>
      </c>
      <c r="E68" s="605"/>
      <c r="F68" s="605">
        <v>16.463936953914683</v>
      </c>
      <c r="G68" s="605"/>
      <c r="H68" s="70"/>
      <c r="I68" s="71">
        <v>1.3191708069213637</v>
      </c>
      <c r="K68" s="604" t="s">
        <v>94</v>
      </c>
      <c r="L68" s="604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91" t="s">
        <v>137</v>
      </c>
      <c r="C69" s="591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92" t="s">
        <v>137</v>
      </c>
      <c r="L69" s="592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91" t="s">
        <v>175</v>
      </c>
      <c r="C70" s="591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92" t="s">
        <v>261</v>
      </c>
      <c r="L70" s="592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91" t="s">
        <v>195</v>
      </c>
      <c r="C72" s="591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91" t="s">
        <v>195</v>
      </c>
      <c r="L72" s="591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91" t="s">
        <v>233</v>
      </c>
      <c r="C73" s="591"/>
      <c r="D73" s="161"/>
      <c r="E73" s="161">
        <v>92.1</v>
      </c>
      <c r="F73" s="161"/>
      <c r="G73" s="161">
        <v>7.3</v>
      </c>
      <c r="H73" s="161"/>
      <c r="I73" s="161">
        <v>0.6</v>
      </c>
      <c r="K73" s="591" t="s">
        <v>233</v>
      </c>
      <c r="L73" s="591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89" t="s">
        <v>243</v>
      </c>
      <c r="C74" s="589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89" t="s">
        <v>243</v>
      </c>
      <c r="L74" s="589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89" t="s">
        <v>245</v>
      </c>
      <c r="C75" s="589"/>
      <c r="D75" s="174"/>
      <c r="E75" s="174">
        <v>96.3</v>
      </c>
      <c r="F75" s="174"/>
      <c r="G75" s="174">
        <v>3.2</v>
      </c>
      <c r="H75" s="174"/>
      <c r="I75" s="174">
        <v>0.4</v>
      </c>
      <c r="K75" s="589" t="s">
        <v>245</v>
      </c>
      <c r="L75" s="589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89" t="s">
        <v>252</v>
      </c>
      <c r="C76" s="589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89" t="s">
        <v>252</v>
      </c>
      <c r="L76" s="589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90" t="s">
        <v>122</v>
      </c>
      <c r="C79" s="590"/>
      <c r="D79" s="590"/>
      <c r="E79" s="590"/>
      <c r="F79" s="590"/>
      <c r="G79" s="590"/>
      <c r="H79" s="590"/>
      <c r="I79" s="590"/>
      <c r="K79" s="590" t="s">
        <v>123</v>
      </c>
      <c r="L79" s="590"/>
      <c r="M79" s="590"/>
      <c r="N79" s="590"/>
      <c r="O79" s="590"/>
      <c r="P79" s="590"/>
      <c r="Q79" s="590"/>
      <c r="R79" s="590"/>
      <c r="S79" s="590"/>
    </row>
    <row r="80" spans="2:19" x14ac:dyDescent="0.3">
      <c r="B80" s="590"/>
      <c r="C80" s="590"/>
      <c r="D80" s="590"/>
      <c r="E80" s="590"/>
      <c r="F80" s="590"/>
      <c r="G80" s="590"/>
      <c r="H80" s="590"/>
      <c r="I80" s="590"/>
      <c r="K80" s="590"/>
      <c r="L80" s="590"/>
      <c r="M80" s="590"/>
      <c r="N80" s="590"/>
      <c r="O80" s="590"/>
      <c r="P80" s="590"/>
      <c r="Q80" s="590"/>
      <c r="R80" s="590"/>
      <c r="S80" s="590"/>
    </row>
    <row r="81" spans="2:32" ht="30.75" customHeight="1" x14ac:dyDescent="0.3">
      <c r="B81" s="36" t="s">
        <v>89</v>
      </c>
      <c r="C81" s="33"/>
      <c r="D81" s="33"/>
      <c r="I81" s="10"/>
      <c r="K81" s="580" t="s">
        <v>107</v>
      </c>
      <c r="L81" s="581"/>
      <c r="M81" s="582" t="s">
        <v>129</v>
      </c>
      <c r="N81" s="583"/>
      <c r="O81" s="583"/>
      <c r="P81" s="583"/>
      <c r="Q81" s="600"/>
      <c r="R81" s="593" t="s">
        <v>130</v>
      </c>
      <c r="S81" s="594"/>
      <c r="T81" s="594"/>
      <c r="U81" s="595"/>
      <c r="V81" s="595"/>
      <c r="W81" s="596" t="s">
        <v>131</v>
      </c>
      <c r="X81" s="597"/>
      <c r="Y81" s="597"/>
      <c r="Z81" s="598"/>
      <c r="AA81" s="599"/>
      <c r="AB81" s="596" t="s">
        <v>132</v>
      </c>
      <c r="AC81" s="597"/>
      <c r="AD81" s="597"/>
      <c r="AE81" s="598"/>
      <c r="AF81" s="603"/>
    </row>
    <row r="82" spans="2:32" ht="61.5" customHeight="1" x14ac:dyDescent="0.3">
      <c r="B82" s="601" t="s">
        <v>107</v>
      </c>
      <c r="C82" s="601"/>
      <c r="D82" s="601" t="s">
        <v>124</v>
      </c>
      <c r="E82" s="601"/>
      <c r="F82" s="601" t="s">
        <v>125</v>
      </c>
      <c r="G82" s="601"/>
      <c r="H82" s="73" t="s">
        <v>126</v>
      </c>
      <c r="I82" s="77" t="s">
        <v>127</v>
      </c>
      <c r="K82" s="578"/>
      <c r="L82" s="579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89" t="s">
        <v>93</v>
      </c>
      <c r="C84" s="589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89" t="s">
        <v>93</v>
      </c>
      <c r="L84" s="589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91" t="s">
        <v>94</v>
      </c>
      <c r="C85" s="591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91" t="s">
        <v>94</v>
      </c>
      <c r="L85" s="591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91" t="s">
        <v>137</v>
      </c>
      <c r="C86" s="591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91" t="s">
        <v>137</v>
      </c>
      <c r="L86" s="591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91" t="s">
        <v>175</v>
      </c>
      <c r="C87" s="591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91" t="s">
        <v>175</v>
      </c>
      <c r="L87" s="591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91" t="s">
        <v>195</v>
      </c>
      <c r="C89" s="591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75"/>
      <c r="L89" s="575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91" t="s">
        <v>233</v>
      </c>
      <c r="C90" s="591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89" t="s">
        <v>243</v>
      </c>
      <c r="C91" s="589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89" t="s">
        <v>245</v>
      </c>
      <c r="C92" s="589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89" t="s">
        <v>252</v>
      </c>
      <c r="C93" s="589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06" t="s">
        <v>85</v>
      </c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</row>
    <row r="3" spans="1:22" x14ac:dyDescent="0.3">
      <c r="A3" s="28" t="s">
        <v>88</v>
      </c>
    </row>
    <row r="4" spans="1:22" ht="21" customHeight="1" x14ac:dyDescent="0.3">
      <c r="B4" s="607" t="s">
        <v>110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607"/>
      <c r="P4" s="607"/>
      <c r="Q4" s="607"/>
      <c r="R4" s="607"/>
      <c r="S4" s="607"/>
      <c r="T4" s="607"/>
      <c r="U4" s="607"/>
      <c r="V4" s="607"/>
    </row>
    <row r="5" spans="1:22" s="79" customFormat="1" ht="68.25" customHeight="1" x14ac:dyDescent="0.3">
      <c r="A5" s="80"/>
      <c r="C5" s="80"/>
      <c r="D5" s="80"/>
      <c r="E5" s="80"/>
      <c r="F5" s="80"/>
      <c r="G5" s="608" t="s">
        <v>120</v>
      </c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607" t="s">
        <v>117</v>
      </c>
      <c r="C7" s="607"/>
      <c r="D7" s="607"/>
      <c r="E7" s="607"/>
      <c r="F7" s="607"/>
      <c r="G7" s="607"/>
      <c r="H7" s="607"/>
      <c r="J7" s="607" t="s">
        <v>77</v>
      </c>
      <c r="K7" s="607"/>
      <c r="L7" s="607"/>
      <c r="M7" s="607"/>
      <c r="N7" s="607"/>
      <c r="O7" s="607"/>
      <c r="Q7" s="607" t="s">
        <v>79</v>
      </c>
      <c r="R7" s="607"/>
      <c r="S7" s="607"/>
      <c r="T7" s="607"/>
      <c r="U7" s="607"/>
      <c r="V7" s="607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2021-07-29T13:51:24Z</dcterms:modified>
</cp:coreProperties>
</file>