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496E620A-42D6-42C7-94FE-CF30A1D0565A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745" i="14" l="1"/>
  <c r="R745" i="14"/>
  <c r="T745" i="14"/>
  <c r="W745" i="14"/>
  <c r="Z745" i="14"/>
  <c r="R746" i="14"/>
  <c r="T746" i="14"/>
  <c r="W746" i="14"/>
  <c r="Z746" i="14"/>
  <c r="R747" i="14"/>
  <c r="T747" i="14"/>
  <c r="W747" i="14"/>
  <c r="Z747" i="14"/>
  <c r="R748" i="14"/>
  <c r="T748" i="14"/>
  <c r="U748" i="14"/>
  <c r="Z748" i="14"/>
  <c r="W748" i="14"/>
  <c r="R749" i="14"/>
  <c r="T749" i="14"/>
  <c r="U749" i="14"/>
  <c r="W749" i="14"/>
  <c r="R750" i="14"/>
  <c r="T750" i="14"/>
  <c r="U750" i="14"/>
  <c r="W750" i="14"/>
  <c r="R751" i="14"/>
  <c r="T751" i="14"/>
  <c r="U751" i="14"/>
  <c r="Z751" i="14"/>
  <c r="W751" i="14"/>
  <c r="P58" i="24"/>
  <c r="R58" i="24"/>
  <c r="T58" i="24"/>
  <c r="Y58" i="24"/>
  <c r="W58" i="24"/>
  <c r="U58" i="24"/>
  <c r="S58" i="24"/>
  <c r="M58" i="24"/>
  <c r="U747" i="14" l="1"/>
  <c r="Z750" i="14"/>
  <c r="U746" i="14"/>
  <c r="Z749" i="14"/>
  <c r="Z744" i="14" l="1"/>
  <c r="Z737" i="14"/>
  <c r="U743" i="14"/>
  <c r="Z742" i="14"/>
  <c r="U740" i="14"/>
  <c r="Z740" i="14"/>
  <c r="U739" i="14"/>
  <c r="U737" i="14"/>
  <c r="U734" i="14"/>
  <c r="Z743" i="14"/>
  <c r="Z732" i="14"/>
  <c r="U741" i="14"/>
  <c r="U742" i="14"/>
  <c r="Z738" i="14"/>
  <c r="Z739" i="14"/>
  <c r="U744" i="14"/>
  <c r="Z741" i="14"/>
  <c r="U738" i="14"/>
  <c r="U733" i="14"/>
  <c r="Z734" i="14"/>
  <c r="U736" i="14"/>
  <c r="Z736" i="14"/>
  <c r="U723" i="14"/>
  <c r="Z735" i="14"/>
  <c r="Z725" i="14"/>
  <c r="Z723" i="14"/>
  <c r="Z733" i="14"/>
  <c r="Z731" i="14"/>
  <c r="U732" i="14"/>
  <c r="U735" i="14"/>
  <c r="U731" i="14"/>
  <c r="Z721" i="14"/>
  <c r="Z728" i="14"/>
  <c r="Z718" i="14"/>
  <c r="Z730" i="14"/>
  <c r="U727" i="14"/>
  <c r="Z722" i="14"/>
  <c r="U730" i="14"/>
  <c r="Z729" i="14"/>
  <c r="Z724" i="14"/>
  <c r="U728" i="14"/>
  <c r="Z720" i="14"/>
  <c r="Z726" i="14"/>
  <c r="U729" i="14"/>
  <c r="U726" i="14"/>
  <c r="U725" i="14"/>
  <c r="U724" i="14"/>
  <c r="Z727" i="14"/>
  <c r="Z719" i="14"/>
  <c r="Z717" i="14"/>
  <c r="U717" i="14"/>
  <c r="U715" i="14"/>
  <c r="U721" i="14"/>
  <c r="U722" i="14"/>
  <c r="U716" i="14"/>
  <c r="U720" i="14"/>
  <c r="U718" i="14"/>
  <c r="U719" i="14"/>
  <c r="N58" i="24" l="1"/>
  <c r="U709" i="14" l="1"/>
  <c r="U714" i="14"/>
  <c r="Z716" i="14"/>
  <c r="Z710" i="14"/>
  <c r="Z714" i="14"/>
  <c r="U712" i="14"/>
  <c r="U711" i="14"/>
  <c r="Z715" i="14"/>
  <c r="Z712" i="14"/>
  <c r="Z709" i="14"/>
  <c r="U713" i="14"/>
  <c r="U706" i="14"/>
  <c r="Z713" i="14"/>
  <c r="U710" i="14"/>
  <c r="Z711" i="14"/>
  <c r="Z707" i="14"/>
  <c r="Z702" i="14"/>
  <c r="U705" i="14"/>
  <c r="Z708" i="14"/>
  <c r="U707" i="14"/>
  <c r="Z703" i="14"/>
  <c r="U708" i="14"/>
  <c r="Z705" i="14"/>
  <c r="Z704" i="14"/>
  <c r="U704" i="14"/>
  <c r="U703" i="14"/>
  <c r="Z706" i="14"/>
  <c r="U702" i="14"/>
  <c r="U701" i="14" l="1"/>
  <c r="U699" i="14" l="1"/>
  <c r="U696" i="14"/>
  <c r="Z696" i="14"/>
  <c r="Z697" i="14"/>
  <c r="Z699" i="14"/>
  <c r="Z700" i="14"/>
  <c r="U700" i="14"/>
  <c r="U697" i="14"/>
  <c r="Z698" i="14"/>
  <c r="U698" i="14"/>
  <c r="Z701" i="14"/>
  <c r="Q58" i="24" l="1"/>
  <c r="O58" i="24"/>
  <c r="L58" i="24"/>
  <c r="U692" i="14" l="1"/>
  <c r="U691" i="14"/>
  <c r="Z693" i="14"/>
  <c r="Z690" i="14"/>
  <c r="Z689" i="14"/>
  <c r="U694" i="14"/>
  <c r="Z691" i="14"/>
  <c r="U695" i="14"/>
  <c r="Z694" i="14"/>
  <c r="U693" i="14"/>
  <c r="Z695" i="14"/>
  <c r="U690" i="14"/>
  <c r="U689" i="14"/>
  <c r="Z692" i="14"/>
  <c r="Z682" i="14" l="1"/>
  <c r="U687" i="14"/>
  <c r="U683" i="14"/>
  <c r="Z683" i="14"/>
  <c r="U685" i="14"/>
  <c r="Z684" i="14"/>
  <c r="U688" i="14"/>
  <c r="Z686" i="14"/>
  <c r="Z688" i="14"/>
  <c r="U686" i="14"/>
  <c r="U682" i="14"/>
  <c r="Z685" i="14"/>
  <c r="U684" i="14"/>
  <c r="Z687" i="14"/>
  <c r="Z678" i="14" l="1"/>
  <c r="U676" i="14"/>
  <c r="U681" i="14"/>
  <c r="U677" i="14"/>
  <c r="Z676" i="14"/>
  <c r="U678" i="14"/>
  <c r="Z680" i="14"/>
  <c r="Z675" i="14"/>
  <c r="U679" i="14"/>
  <c r="U680" i="14"/>
  <c r="U675" i="14"/>
  <c r="Z681" i="14"/>
  <c r="Z679" i="14"/>
  <c r="Z677" i="14"/>
  <c r="U671" i="14"/>
  <c r="Z669" i="14"/>
  <c r="Z673" i="14"/>
  <c r="U670" i="14"/>
  <c r="Z668" i="14"/>
  <c r="Z671" i="14"/>
  <c r="U668" i="14"/>
  <c r="U672" i="14"/>
  <c r="Z674" i="14"/>
  <c r="U674" i="14"/>
  <c r="U669" i="14"/>
  <c r="Z672" i="14"/>
  <c r="Z670" i="14"/>
  <c r="U673" i="14"/>
  <c r="U662" i="14" l="1"/>
  <c r="Z666" i="14"/>
  <c r="U665" i="14"/>
  <c r="Z661" i="14"/>
  <c r="Z665" i="14"/>
  <c r="U666" i="14"/>
  <c r="Z663" i="14"/>
  <c r="Z667" i="14"/>
  <c r="Z662" i="14"/>
  <c r="U664" i="14"/>
  <c r="U663" i="14"/>
  <c r="U661" i="14"/>
  <c r="Z664" i="14"/>
  <c r="U667" i="14"/>
  <c r="U658" i="14" l="1"/>
  <c r="Z660" i="14"/>
  <c r="Z655" i="14"/>
  <c r="Z657" i="14"/>
  <c r="Z658" i="14"/>
  <c r="Z656" i="14"/>
  <c r="U655" i="14"/>
  <c r="U659" i="14"/>
  <c r="Z654" i="14"/>
  <c r="U660" i="14"/>
  <c r="U657" i="14"/>
  <c r="U656" i="14"/>
  <c r="Z659" i="14"/>
  <c r="U654" i="14"/>
  <c r="K58" i="24"/>
  <c r="J58" i="24"/>
  <c r="I58" i="24"/>
  <c r="H58" i="24"/>
  <c r="G58" i="24"/>
  <c r="F58" i="24"/>
  <c r="E58" i="24"/>
  <c r="D58" i="24"/>
  <c r="U648" i="14" l="1"/>
  <c r="U651" i="14"/>
  <c r="Z644" i="14"/>
  <c r="Z653" i="14"/>
  <c r="Z651" i="14"/>
  <c r="Z647" i="14"/>
  <c r="Z652" i="14"/>
  <c r="U649" i="14"/>
  <c r="U652" i="14"/>
  <c r="Z648" i="14"/>
  <c r="Z649" i="14"/>
  <c r="U650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R743" i="14" l="1"/>
  <c r="R738" i="14"/>
  <c r="R740" i="14"/>
  <c r="R737" i="14"/>
  <c r="R742" i="14"/>
  <c r="R741" i="14"/>
  <c r="R739" i="14"/>
  <c r="R744" i="14"/>
  <c r="T737" i="14"/>
  <c r="T739" i="14"/>
  <c r="T742" i="14"/>
  <c r="T740" i="14"/>
  <c r="T738" i="14"/>
  <c r="T743" i="14"/>
  <c r="T741" i="14"/>
  <c r="T744" i="14"/>
  <c r="W740" i="14"/>
  <c r="W743" i="14"/>
  <c r="W737" i="14"/>
  <c r="W738" i="14"/>
  <c r="W741" i="14"/>
  <c r="W742" i="14"/>
  <c r="W739" i="14"/>
  <c r="W744" i="14"/>
  <c r="T736" i="14"/>
  <c r="R736" i="14"/>
  <c r="W736" i="14"/>
  <c r="R732" i="14"/>
  <c r="R734" i="14"/>
  <c r="R731" i="14"/>
  <c r="R735" i="14"/>
  <c r="R733" i="14"/>
  <c r="T733" i="14"/>
  <c r="T735" i="14"/>
  <c r="T732" i="14"/>
  <c r="T731" i="14"/>
  <c r="T734" i="14"/>
  <c r="W735" i="14"/>
  <c r="W733" i="14"/>
  <c r="W731" i="14"/>
  <c r="W732" i="14"/>
  <c r="W734" i="14"/>
  <c r="R730" i="14"/>
  <c r="R729" i="14"/>
  <c r="R723" i="14"/>
  <c r="R724" i="14"/>
  <c r="R728" i="14"/>
  <c r="R726" i="14"/>
  <c r="R727" i="14"/>
  <c r="R725" i="14"/>
  <c r="T729" i="14"/>
  <c r="T724" i="14"/>
  <c r="T725" i="14"/>
  <c r="T728" i="14"/>
  <c r="T730" i="14"/>
  <c r="T723" i="14"/>
  <c r="T726" i="14"/>
  <c r="T727" i="14"/>
  <c r="W726" i="14"/>
  <c r="W725" i="14"/>
  <c r="W728" i="14"/>
  <c r="W724" i="14"/>
  <c r="W727" i="14"/>
  <c r="W730" i="14"/>
  <c r="W723" i="14"/>
  <c r="W729" i="14"/>
  <c r="R715" i="14"/>
  <c r="R719" i="14"/>
  <c r="R717" i="14"/>
  <c r="R718" i="14"/>
  <c r="R720" i="14"/>
  <c r="R716" i="14"/>
  <c r="R721" i="14"/>
  <c r="R722" i="14"/>
  <c r="T716" i="14"/>
  <c r="T718" i="14"/>
  <c r="T717" i="14"/>
  <c r="T721" i="14"/>
  <c r="T719" i="14"/>
  <c r="T715" i="14"/>
  <c r="T720" i="14"/>
  <c r="T722" i="14"/>
  <c r="W721" i="14"/>
  <c r="W720" i="14"/>
  <c r="W722" i="14"/>
  <c r="W718" i="14"/>
  <c r="W716" i="14"/>
  <c r="W719" i="14"/>
  <c r="W717" i="14"/>
  <c r="W715" i="14"/>
  <c r="R712" i="14"/>
  <c r="R713" i="14"/>
  <c r="R711" i="14"/>
  <c r="R709" i="14"/>
  <c r="R714" i="14"/>
  <c r="R710" i="14"/>
  <c r="T709" i="14"/>
  <c r="T713" i="14"/>
  <c r="T714" i="14"/>
  <c r="T711" i="14"/>
  <c r="T710" i="14"/>
  <c r="T712" i="14"/>
  <c r="W714" i="14"/>
  <c r="W712" i="14"/>
  <c r="W710" i="14"/>
  <c r="W709" i="14"/>
  <c r="W713" i="14"/>
  <c r="W711" i="14"/>
  <c r="R702" i="14"/>
  <c r="R704" i="14"/>
  <c r="R705" i="14"/>
  <c r="R703" i="14"/>
  <c r="R708" i="14"/>
  <c r="R707" i="14"/>
  <c r="R706" i="14"/>
  <c r="T702" i="14"/>
  <c r="T706" i="14"/>
  <c r="T705" i="14"/>
  <c r="T708" i="14"/>
  <c r="T703" i="14"/>
  <c r="T707" i="14"/>
  <c r="T704" i="14"/>
  <c r="W702" i="14"/>
  <c r="W704" i="14"/>
  <c r="W705" i="14"/>
  <c r="W707" i="14"/>
  <c r="W708" i="14"/>
  <c r="W703" i="14"/>
  <c r="W706" i="14"/>
  <c r="R697" i="14"/>
  <c r="R700" i="14"/>
  <c r="R696" i="14"/>
  <c r="R701" i="14"/>
  <c r="R698" i="14"/>
  <c r="R699" i="14"/>
  <c r="T700" i="14"/>
  <c r="T698" i="14"/>
  <c r="T697" i="14"/>
  <c r="T701" i="14"/>
  <c r="T696" i="14"/>
  <c r="T699" i="14"/>
  <c r="W697" i="14"/>
  <c r="W699" i="14"/>
  <c r="W700" i="14"/>
  <c r="W696" i="14"/>
  <c r="W698" i="14"/>
  <c r="W701" i="14"/>
  <c r="R691" i="14"/>
  <c r="R690" i="14"/>
  <c r="R695" i="14"/>
  <c r="R694" i="14"/>
  <c r="R693" i="14"/>
  <c r="R692" i="14"/>
  <c r="R689" i="14"/>
  <c r="T689" i="14"/>
  <c r="T692" i="14"/>
  <c r="T693" i="14"/>
  <c r="T695" i="14"/>
  <c r="T691" i="14"/>
  <c r="T690" i="14"/>
  <c r="T694" i="14"/>
  <c r="W690" i="14"/>
  <c r="W689" i="14"/>
  <c r="W694" i="14"/>
  <c r="W693" i="14"/>
  <c r="W691" i="14"/>
  <c r="W692" i="14"/>
  <c r="W695" i="14"/>
  <c r="R688" i="14"/>
  <c r="R683" i="14"/>
  <c r="R682" i="14"/>
  <c r="R685" i="14"/>
  <c r="R687" i="14"/>
  <c r="R686" i="14"/>
  <c r="R684" i="14"/>
  <c r="T686" i="14"/>
  <c r="T688" i="14"/>
  <c r="T687" i="14"/>
  <c r="T683" i="14"/>
  <c r="T685" i="14"/>
  <c r="T682" i="14"/>
  <c r="T684" i="14"/>
  <c r="W688" i="14"/>
  <c r="W686" i="14"/>
  <c r="W683" i="14"/>
  <c r="W682" i="14"/>
  <c r="W685" i="14"/>
  <c r="W684" i="14"/>
  <c r="W687" i="14"/>
  <c r="R675" i="14"/>
  <c r="R681" i="14"/>
  <c r="R678" i="14"/>
  <c r="R679" i="14"/>
  <c r="R680" i="14"/>
  <c r="R677" i="14"/>
  <c r="R676" i="14"/>
  <c r="T681" i="14"/>
  <c r="T677" i="14"/>
  <c r="T679" i="14"/>
  <c r="T678" i="14"/>
  <c r="T675" i="14"/>
  <c r="T676" i="14"/>
  <c r="T680" i="14"/>
  <c r="W676" i="14"/>
  <c r="W678" i="14"/>
  <c r="W680" i="14"/>
  <c r="W679" i="14"/>
  <c r="W681" i="14"/>
  <c r="W675" i="14"/>
  <c r="W677" i="14"/>
  <c r="R672" i="14"/>
  <c r="R671" i="14"/>
  <c r="R670" i="14"/>
  <c r="R669" i="14"/>
  <c r="R668" i="14"/>
  <c r="R674" i="14"/>
  <c r="R673" i="14"/>
  <c r="T669" i="14"/>
  <c r="T671" i="14"/>
  <c r="T670" i="14"/>
  <c r="T674" i="14"/>
  <c r="T672" i="14"/>
  <c r="T673" i="14"/>
  <c r="T668" i="14"/>
  <c r="W673" i="14"/>
  <c r="W669" i="14"/>
  <c r="W671" i="14"/>
  <c r="W674" i="14"/>
  <c r="W672" i="14"/>
  <c r="W668" i="14"/>
  <c r="W670" i="14"/>
  <c r="R667" i="14"/>
  <c r="R662" i="14"/>
  <c r="R665" i="14"/>
  <c r="R666" i="14"/>
  <c r="R664" i="14"/>
  <c r="R663" i="14"/>
  <c r="R661" i="14"/>
  <c r="T665" i="14"/>
  <c r="T662" i="14"/>
  <c r="T666" i="14"/>
  <c r="T663" i="14"/>
  <c r="T664" i="14"/>
  <c r="T667" i="14"/>
  <c r="T661" i="14"/>
  <c r="W663" i="14"/>
  <c r="W662" i="14"/>
  <c r="W667" i="14"/>
  <c r="W661" i="14"/>
  <c r="W665" i="14"/>
  <c r="W666" i="14"/>
  <c r="W664" i="14"/>
  <c r="R657" i="14"/>
  <c r="R655" i="14"/>
  <c r="R658" i="14"/>
  <c r="R654" i="14"/>
  <c r="R656" i="14"/>
  <c r="R660" i="14"/>
  <c r="R659" i="14"/>
  <c r="T658" i="14"/>
  <c r="T656" i="14"/>
  <c r="T659" i="14"/>
  <c r="T655" i="14"/>
  <c r="T657" i="14"/>
  <c r="T654" i="14"/>
  <c r="T660" i="14"/>
  <c r="W658" i="14"/>
  <c r="W657" i="14"/>
  <c r="W656" i="14"/>
  <c r="W655" i="14"/>
  <c r="W659" i="14"/>
  <c r="W654" i="14"/>
  <c r="W660" i="14"/>
  <c r="R650" i="14"/>
  <c r="R648" i="14"/>
  <c r="R653" i="14"/>
  <c r="R647" i="14"/>
  <c r="R651" i="14"/>
  <c r="R652" i="14"/>
  <c r="R649" i="14"/>
  <c r="T651" i="14"/>
  <c r="T652" i="14"/>
  <c r="T648" i="14"/>
  <c r="T650" i="14"/>
  <c r="T647" i="14"/>
  <c r="T649" i="14"/>
  <c r="T653" i="14"/>
  <c r="W648" i="14"/>
  <c r="W651" i="14"/>
  <c r="W652" i="14"/>
  <c r="W647" i="14"/>
  <c r="W649" i="14"/>
  <c r="W653" i="14"/>
  <c r="W650" i="14"/>
  <c r="R640" i="14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<sst xmlns="http://schemas.openxmlformats.org/spreadsheetml/2006/main" count="1516" uniqueCount="342">
  <si>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</si>
  <si>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</si>
  <si>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</si>
  <si>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</si>
  <si>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</si>
  <si>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</si>
  <si>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</si>
  <si>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</si>
  <si>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</si>
  <si>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</si>
  <si>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</si>
  <si>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</si>
  <si>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</si>
  <si>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</si>
  <si>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</si>
  <si>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</si>
  <si>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</si>
  <si>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</si>
  <si>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</si>
  <si>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</si>
  <si>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</si>
  <si>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</si>
  <si>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</si>
  <si>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</si>
  <si>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</si>
  <si>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</si>
  <si>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</si>
  <si>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</si>
  <si>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</si>
  <si>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</si>
  <si>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</si>
  <si>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</si>
  <si>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</si>
  <si>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</si>
  <si>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</si>
  <si>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</si>
  <si>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</si>
  <si>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</si>
  <si>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</si>
  <si>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</si>
  <si>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</si>
  <si>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</si>
  <si>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</si>
  <si>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</si>
  <si>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</si>
  <si>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</si>
  <si>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</si>
  <si>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</si>
  <si>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</si>
  <si>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</si>
  <si>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</si>
  <si>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</si>
  <si>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</si>
  <si>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</si>
  <si>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</si>
  <si>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</si>
  <si>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</si>
  <si>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</si>
  <si>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</si>
  <si>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</si>
  <si>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</si>
  <si>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</si>
  <si>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</si>
  <si>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</si>
  <si>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</si>
  <si>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</si>
  <si>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</si>
  <si>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</si>
  <si>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</si>
  <si>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</si>
  <si>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</si>
  <si>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</si>
  <si>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</si>
  <si>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</si>
  <si>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</si>
  <si>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</si>
  <si>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</si>
  <si>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</si>
  <si>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</si>
  <si>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</si>
  <si>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</si>
  <si>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</si>
  <si>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</si>
  <si>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</si>
  <si>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</si>
  <si>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</si>
  <si>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</si>
  <si>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</si>
  <si>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</si>
  <si>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</si>
  <si>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</si>
  <si>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</si>
  <si>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</si>
  <si>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</si>
  <si>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</si>
  <si>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</si>
  <si>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</si>
  <si>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</si>
  <si>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</si>
  <si>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</si>
  <si>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</si>
  <si>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</si>
  <si>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</si>
  <si>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</si>
  <si>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</si>
  <si>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</si>
  <si>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</si>
  <si>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</si>
  <si>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</si>
  <si>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</si>
  <si>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</si>
  <si>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</si>
  <si>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</si>
  <si>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</si>
  <si>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</si>
  <si>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</si>
  <si>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</si>
  <si>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</si>
  <si>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</si>
  <si>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</si>
  <si>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</si>
  <si>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</si>
  <si>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</si>
  <si>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</si>
  <si>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</si>
  <si>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</si>
  <si>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</si>
  <si>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</si>
  <si>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</si>
  <si>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</si>
  <si>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</si>
  <si>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</si>
  <si>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</si>
  <si>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</si>
  <si>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</si>
  <si>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</si>
  <si>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</si>
  <si>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</si>
  <si>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</si>
  <si>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</si>
  <si>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</si>
  <si>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</si>
  <si>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</si>
  <si>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</si>
  <si>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</si>
  <si>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</si>
  <si>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</si>
  <si>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</si>
  <si>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</si>
  <si>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</si>
  <si>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</si>
  <si>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</si>
  <si>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</si>
  <si>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</si>
  <si>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</si>
  <si>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</si>
  <si>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</si>
  <si>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</si>
  <si>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</si>
  <si>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</si>
  <si>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</si>
  <si>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</si>
  <si>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</si>
  <si>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</si>
  <si>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</si>
  <si>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</si>
  <si>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</si>
  <si>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</si>
  <si>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</si>
  <si>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</si>
  <si>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</si>
  <si>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</si>
  <si>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</si>
  <si>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</si>
  <si>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</si>
  <si>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</si>
  <si>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</si>
  <si>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</si>
  <si>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</si>
  <si>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</si>
  <si>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</si>
  <si>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</si>
  <si>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</si>
  <si>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</si>
  <si>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</si>
  <si>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</si>
  <si>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</si>
  <si>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</si>
  <si>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</si>
  <si>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</si>
  <si>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</si>
  <si>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</si>
  <si>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</si>
  <si>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</si>
  <si>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</si>
  <si>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</si>
  <si>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</si>
  <si>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</si>
  <si>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</si>
  <si>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</si>
  <si>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</si>
  <si>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</si>
  <si>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</si>
  <si>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</si>
  <si>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</si>
  <si>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</si>
  <si>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</si>
  <si>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</si>
  <si>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</si>
  <si>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</si>
  <si>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</si>
  <si>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</si>
  <si>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</si>
  <si>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</si>
  <si>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</si>
  <si>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</si>
  <si>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</si>
  <si>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</si>
  <si>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</si>
  <si>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</si>
  <si>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</si>
  <si>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</si>
  <si>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</si>
  <si>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</si>
  <si>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</si>
  <si>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</si>
  <si>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</si>
  <si>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</si>
  <si>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</si>
  <si>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</si>
  <si>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</si>
  <si>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</si>
  <si>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</si>
  <si>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</si>
  <si>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</si>
  <si>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</si>
  <si>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</si>
  <si>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</si>
  <si>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</si>
  <si>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</si>
  <si>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</si>
  <si>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</si>
  <si>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</si>
  <si>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</si>
  <si>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</si>
  <si>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</si>
  <si>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</si>
  <si>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</si>
  <si>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</si>
  <si>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</si>
  <si>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</si>
  <si>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</si>
  <si>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</si>
  <si>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</si>
  <si>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</si>
  <si>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</si>
  <si>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</si>
  <si>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</si>
  <si>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</si>
  <si>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</si>
  <si>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</si>
  <si>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</si>
  <si>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</si>
  <si>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</si>
  <si>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</si>
  <si>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</si>
  <si>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</si>
  <si>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</si>
  <si>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</si>
  <si>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</si>
  <si>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</si>
  <si>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</si>
  <si>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</si>
  <si>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</si>
  <si>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</si>
  <si>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</si>
  <si>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</si>
  <si>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</si>
  <si>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</si>
  <si>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</si>
  <si>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</si>
  <si>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</si>
  <si>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</si>
  <si>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</si>
  <si>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</si>
  <si>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</si>
  <si>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</si>
  <si>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</si>
  <si>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</si>
  <si>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</si>
  <si>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</si>
  <si>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</si>
  <si>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</si>
  <si>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</si>
  <si>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</si>
  <si>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</si>
  <si>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</si>
  <si>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</si>
  <si>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</si>
  <si>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</si>
  <si>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</si>
  <si>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</si>
  <si>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</si>
  <si>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</si>
  <si>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</si>
  <si>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</si>
  <si>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</si>
  <si>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</si>
  <si>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</si>
  <si>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</si>
  <si>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</si>
  <si>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</si>
  <si>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</si>
  <si>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</si>
  <si>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</si>
  <si>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</si>
  <si>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</si>
  <si>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</si>
  <si>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</si>
  <si>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</si>
  <si>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</si>
  <si>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</si>
  <si>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</si>
  <si>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</si>
  <si>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</si>
  <si>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</si>
  <si>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</si>
  <si>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</si>
  <si>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</si>
  <si>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</si>
  <si>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</si>
  <si>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</si>
  <si>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</si>
  <si>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</si>
  <si>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</si>
  <si>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</si>
  <si>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</si>
  <si>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</si>
  <si>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</si>
  <si>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</si>
  <si>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- 31out</t>
  </si>
  <si>
    <t>1nov - 28nov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</si>
</sst>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46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177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63" fillId="9" borderId="24" xfId="0" applyFont="1" applyFill="1" applyBorder="1" applyAlignment="1">
      <alignment horizontal="center" vertical="center" wrapText="1"/>
    </xf>
    <xf numFmtId="0" fontId="63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Alignment="1" applyProtection="1">
      <alignment horizontal="center" wrapText="1"/>
      <protection hidden="1"/>
    </xf>
    <xf numFmtId="0" fontId="58" fillId="9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Semanais'!$Y$9:$Y$747</c:f>
              <c:strCache>
                <c:ptCount val="73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8">
                  <c:v>09-01-2022</c:v>
                </c:pt>
              </c:strCache>
            </c:strRef>
          </c:cat>
          <c:val>
            <c:numRef>
              <c:f>'Indicadores Semanais'!$Z$9:$Z$747</c:f>
              <c:numCache>
                <c:formatCode>0.0</c:formatCode>
                <c:ptCount val="739"/>
                <c:pt idx="0">
                  <c:v>1.596195138787373</c:v>
                </c:pt>
                <c:pt idx="1">
                  <c:v>0.10191268617959093</c:v>
                </c:pt>
                <c:pt idx="2">
                  <c:v>-2.6400219488866905</c:v>
                </c:pt>
                <c:pt idx="3">
                  <c:v>-2.4326507607244667</c:v>
                </c:pt>
                <c:pt idx="4">
                  <c:v>0.66814349559439234</c:v>
                </c:pt>
                <c:pt idx="5">
                  <c:v>-9.2802590937176799E-2</c:v>
                </c:pt>
                <c:pt idx="6">
                  <c:v>-1.0616999144809891</c:v>
                </c:pt>
                <c:pt idx="7">
                  <c:v>-0.14990265603774988</c:v>
                </c:pt>
                <c:pt idx="8">
                  <c:v>2.0803953328064675</c:v>
                </c:pt>
                <c:pt idx="9">
                  <c:v>0.24069716386718332</c:v>
                </c:pt>
                <c:pt idx="10">
                  <c:v>0.91656533006499163</c:v>
                </c:pt>
                <c:pt idx="11">
                  <c:v>1.6782520462709947</c:v>
                </c:pt>
                <c:pt idx="12">
                  <c:v>1.214864622131175</c:v>
                </c:pt>
                <c:pt idx="13">
                  <c:v>4.0582235748689577E-3</c:v>
                </c:pt>
                <c:pt idx="14">
                  <c:v>0.37230686081305731</c:v>
                </c:pt>
                <c:pt idx="15">
                  <c:v>0.58752018880862833</c:v>
                </c:pt>
                <c:pt idx="16">
                  <c:v>-0.778736243446563</c:v>
                </c:pt>
                <c:pt idx="17">
                  <c:v>-1.3348549303877735</c:v>
                </c:pt>
                <c:pt idx="18">
                  <c:v>0.63651299001235273</c:v>
                </c:pt>
                <c:pt idx="19">
                  <c:v>3.4040515345959705</c:v>
                </c:pt>
                <c:pt idx="20">
                  <c:v>0.70434963321599176</c:v>
                </c:pt>
                <c:pt idx="21">
                  <c:v>0.14800387387649261</c:v>
                </c:pt>
                <c:pt idx="22">
                  <c:v>2.2595691454634346</c:v>
                </c:pt>
                <c:pt idx="23">
                  <c:v>2.7686800324995882</c:v>
                </c:pt>
                <c:pt idx="24">
                  <c:v>3.0316194943302466</c:v>
                </c:pt>
                <c:pt idx="25">
                  <c:v>3.6990177786832992</c:v>
                </c:pt>
                <c:pt idx="26">
                  <c:v>1.7686633729681644</c:v>
                </c:pt>
                <c:pt idx="27">
                  <c:v>-0.22444945864773391</c:v>
                </c:pt>
                <c:pt idx="28">
                  <c:v>0.7644680680846716</c:v>
                </c:pt>
                <c:pt idx="29">
                  <c:v>1.8607422593612646</c:v>
                </c:pt>
                <c:pt idx="30">
                  <c:v>0.4569578085221635</c:v>
                </c:pt>
                <c:pt idx="31">
                  <c:v>0.63000730996490972</c:v>
                </c:pt>
                <c:pt idx="32">
                  <c:v>-2.4336893594229667</c:v>
                </c:pt>
                <c:pt idx="33">
                  <c:v>-1.6511727833252792</c:v>
                </c:pt>
                <c:pt idx="34">
                  <c:v>-3.889569681225332</c:v>
                </c:pt>
                <c:pt idx="35">
                  <c:v>-4.623021069294369</c:v>
                </c:pt>
                <c:pt idx="36">
                  <c:v>-2.4159839943212922</c:v>
                </c:pt>
                <c:pt idx="37">
                  <c:v>-2.1156777939562956</c:v>
                </c:pt>
                <c:pt idx="38">
                  <c:v>-3.4884376023672758</c:v>
                </c:pt>
                <c:pt idx="39">
                  <c:v>-2.8711006046918</c:v>
                </c:pt>
                <c:pt idx="40">
                  <c:v>-0.24520106191034619</c:v>
                </c:pt>
                <c:pt idx="41">
                  <c:v>-2.5794980753078707</c:v>
                </c:pt>
                <c:pt idx="42">
                  <c:v>2.8619535855755065</c:v>
                </c:pt>
                <c:pt idx="43">
                  <c:v>3.4323995549258606</c:v>
                </c:pt>
                <c:pt idx="44">
                  <c:v>-1.3071176722184024</c:v>
                </c:pt>
                <c:pt idx="45">
                  <c:v>-0.71412470318584509</c:v>
                </c:pt>
                <c:pt idx="46">
                  <c:v>1.3138335916456976</c:v>
                </c:pt>
                <c:pt idx="47">
                  <c:v>5.8794511829591016</c:v>
                </c:pt>
                <c:pt idx="48">
                  <c:v>0.41748559491055115</c:v>
                </c:pt>
                <c:pt idx="49">
                  <c:v>-0.28240094142394057</c:v>
                </c:pt>
                <c:pt idx="50">
                  <c:v>0.56464979567783713</c:v>
                </c:pt>
                <c:pt idx="51">
                  <c:v>-1.4366569026516061</c:v>
                </c:pt>
                <c:pt idx="52">
                  <c:v>-6.7369112409001897E-2</c:v>
                </c:pt>
                <c:pt idx="53">
                  <c:v>-2.432648619506768</c:v>
                </c:pt>
                <c:pt idx="54">
                  <c:v>-1.048717853672956</c:v>
                </c:pt>
                <c:pt idx="55">
                  <c:v>0.87287434506714856</c:v>
                </c:pt>
                <c:pt idx="56">
                  <c:v>0.41368883749506846</c:v>
                </c:pt>
                <c:pt idx="57">
                  <c:v>-0.60058402203726002</c:v>
                </c:pt>
                <c:pt idx="58">
                  <c:v>0.80401668042870922</c:v>
                </c:pt>
                <c:pt idx="59">
                  <c:v>1.1243290110851212</c:v>
                </c:pt>
                <c:pt idx="60">
                  <c:v>3.2994708069379182</c:v>
                </c:pt>
                <c:pt idx="61">
                  <c:v>3.0093522564808803</c:v>
                </c:pt>
                <c:pt idx="62">
                  <c:v>1.849391899000961</c:v>
                </c:pt>
                <c:pt idx="63">
                  <c:v>2.6443001153660295</c:v>
                </c:pt>
                <c:pt idx="64">
                  <c:v>2.177117380853081</c:v>
                </c:pt>
                <c:pt idx="65">
                  <c:v>0.17662539983448466</c:v>
                </c:pt>
                <c:pt idx="66">
                  <c:v>-1.0329084382553302</c:v>
                </c:pt>
                <c:pt idx="67">
                  <c:v>1.1158706619326435</c:v>
                </c:pt>
                <c:pt idx="68">
                  <c:v>1.988499090929563</c:v>
                </c:pt>
                <c:pt idx="69">
                  <c:v>4.2605110665088457</c:v>
                </c:pt>
                <c:pt idx="70">
                  <c:v>3.3009363868034467</c:v>
                </c:pt>
                <c:pt idx="71">
                  <c:v>3.8623186993285246</c:v>
                </c:pt>
                <c:pt idx="72">
                  <c:v>-3.0738381779834834</c:v>
                </c:pt>
                <c:pt idx="73">
                  <c:v>1.3328586472434605</c:v>
                </c:pt>
                <c:pt idx="74">
                  <c:v>-1.9281726663200478</c:v>
                </c:pt>
                <c:pt idx="75">
                  <c:v>-3.0895770846312121</c:v>
                </c:pt>
                <c:pt idx="76">
                  <c:v>-5.2928456535442567</c:v>
                </c:pt>
                <c:pt idx="77">
                  <c:v>-13.259545204078872</c:v>
                </c:pt>
                <c:pt idx="78">
                  <c:v>-13.286483107506381</c:v>
                </c:pt>
                <c:pt idx="79">
                  <c:v>-17.740344365250014</c:v>
                </c:pt>
                <c:pt idx="80">
                  <c:v>-21.560815645085441</c:v>
                </c:pt>
                <c:pt idx="81">
                  <c:v>-18.098156640260374</c:v>
                </c:pt>
                <c:pt idx="82">
                  <c:v>-20.386304386395004</c:v>
                </c:pt>
                <c:pt idx="83">
                  <c:v>-18.042361383567485</c:v>
                </c:pt>
                <c:pt idx="84">
                  <c:v>-18.208998276011435</c:v>
                </c:pt>
                <c:pt idx="85">
                  <c:v>-17.0353604200874</c:v>
                </c:pt>
                <c:pt idx="86">
                  <c:v>-23.04681904199736</c:v>
                </c:pt>
                <c:pt idx="87">
                  <c:v>-25.040339448691917</c:v>
                </c:pt>
                <c:pt idx="88">
                  <c:v>-17.358348570452723</c:v>
                </c:pt>
                <c:pt idx="89">
                  <c:v>-13.203167492147641</c:v>
                </c:pt>
                <c:pt idx="90">
                  <c:v>-16.599308039772271</c:v>
                </c:pt>
                <c:pt idx="91">
                  <c:v>-18.756825143653547</c:v>
                </c:pt>
                <c:pt idx="92">
                  <c:v>-20.862749767111804</c:v>
                </c:pt>
                <c:pt idx="93">
                  <c:v>-23.720639225268947</c:v>
                </c:pt>
                <c:pt idx="94">
                  <c:v>-24.53945503529615</c:v>
                </c:pt>
                <c:pt idx="95">
                  <c:v>-23.511245613827814</c:v>
                </c:pt>
                <c:pt idx="96">
                  <c:v>-22.280780831323586</c:v>
                </c:pt>
                <c:pt idx="97">
                  <c:v>-22.900859832572102</c:v>
                </c:pt>
                <c:pt idx="98">
                  <c:v>-23.727274709195115</c:v>
                </c:pt>
                <c:pt idx="99">
                  <c:v>-27.889215626380849</c:v>
                </c:pt>
                <c:pt idx="100">
                  <c:v>-22.04991103943787</c:v>
                </c:pt>
                <c:pt idx="101">
                  <c:v>-26.740850649820413</c:v>
                </c:pt>
                <c:pt idx="102">
                  <c:v>-21.106019537026938</c:v>
                </c:pt>
                <c:pt idx="103">
                  <c:v>-19.985588898580446</c:v>
                </c:pt>
                <c:pt idx="104">
                  <c:v>-22.295417752006855</c:v>
                </c:pt>
                <c:pt idx="105">
                  <c:v>-22.098326119305288</c:v>
                </c:pt>
                <c:pt idx="106">
                  <c:v>-23.699602088550783</c:v>
                </c:pt>
                <c:pt idx="107">
                  <c:v>-25.265899423681635</c:v>
                </c:pt>
                <c:pt idx="108">
                  <c:v>-26.845826539085007</c:v>
                </c:pt>
                <c:pt idx="109">
                  <c:v>-23.284182447571478</c:v>
                </c:pt>
                <c:pt idx="110">
                  <c:v>-18.666759606489222</c:v>
                </c:pt>
                <c:pt idx="111">
                  <c:v>-21.149853545520212</c:v>
                </c:pt>
                <c:pt idx="112">
                  <c:v>-19.854936535928271</c:v>
                </c:pt>
                <c:pt idx="113">
                  <c:v>-21.393054610134406</c:v>
                </c:pt>
                <c:pt idx="114">
                  <c:v>-25.160734542574975</c:v>
                </c:pt>
                <c:pt idx="115">
                  <c:v>-22.141854385325754</c:v>
                </c:pt>
                <c:pt idx="116">
                  <c:v>-19.105314820528182</c:v>
                </c:pt>
                <c:pt idx="117">
                  <c:v>-17.412811005273575</c:v>
                </c:pt>
                <c:pt idx="118">
                  <c:v>-16.839958388545615</c:v>
                </c:pt>
                <c:pt idx="119">
                  <c:v>-19.347522164047096</c:v>
                </c:pt>
                <c:pt idx="120">
                  <c:v>-25.65808452166381</c:v>
                </c:pt>
                <c:pt idx="121">
                  <c:v>-25.014928814793862</c:v>
                </c:pt>
                <c:pt idx="122">
                  <c:v>-28.008855478758534</c:v>
                </c:pt>
                <c:pt idx="123">
                  <c:v>-17.947496418130033</c:v>
                </c:pt>
                <c:pt idx="124">
                  <c:v>-21.456209997411573</c:v>
                </c:pt>
                <c:pt idx="125">
                  <c:v>-19.573013664556143</c:v>
                </c:pt>
                <c:pt idx="126">
                  <c:v>-22.547998507339543</c:v>
                </c:pt>
                <c:pt idx="127">
                  <c:v>-20.921006327965891</c:v>
                </c:pt>
                <c:pt idx="128">
                  <c:v>-24.555252281135143</c:v>
                </c:pt>
                <c:pt idx="129">
                  <c:v>-27.601706541781848</c:v>
                </c:pt>
                <c:pt idx="130">
                  <c:v>-22.288666698534279</c:v>
                </c:pt>
                <c:pt idx="131">
                  <c:v>-21.208736683180046</c:v>
                </c:pt>
                <c:pt idx="132">
                  <c:v>-21.033815238296899</c:v>
                </c:pt>
                <c:pt idx="133">
                  <c:v>-20.871616950634476</c:v>
                </c:pt>
                <c:pt idx="134">
                  <c:v>-16.055225937256111</c:v>
                </c:pt>
                <c:pt idx="135">
                  <c:v>-24.287022364430609</c:v>
                </c:pt>
                <c:pt idx="136">
                  <c:v>-26.788059403831365</c:v>
                </c:pt>
                <c:pt idx="137">
                  <c:v>-22.272921285033306</c:v>
                </c:pt>
                <c:pt idx="138">
                  <c:v>-20.175301375693305</c:v>
                </c:pt>
                <c:pt idx="139">
                  <c:v>-17.8575229315786</c:v>
                </c:pt>
                <c:pt idx="140">
                  <c:v>-18.303645841174102</c:v>
                </c:pt>
                <c:pt idx="141">
                  <c:v>-17.42950821872261</c:v>
                </c:pt>
                <c:pt idx="142">
                  <c:v>-22.537292116735042</c:v>
                </c:pt>
                <c:pt idx="143">
                  <c:v>-23.793928574142907</c:v>
                </c:pt>
                <c:pt idx="144">
                  <c:v>-20.147710654875805</c:v>
                </c:pt>
                <c:pt idx="145">
                  <c:v>-16.872082214664221</c:v>
                </c:pt>
                <c:pt idx="146">
                  <c:v>-18.569835464420567</c:v>
                </c:pt>
                <c:pt idx="147">
                  <c:v>-17.911272493057435</c:v>
                </c:pt>
                <c:pt idx="148">
                  <c:v>-16.915513325263753</c:v>
                </c:pt>
                <c:pt idx="149">
                  <c:v>-20.473996523690143</c:v>
                </c:pt>
                <c:pt idx="150">
                  <c:v>-23.78836238137426</c:v>
                </c:pt>
                <c:pt idx="151">
                  <c:v>-20.233823838199168</c:v>
                </c:pt>
                <c:pt idx="152">
                  <c:v>-19.133149766178008</c:v>
                </c:pt>
                <c:pt idx="153">
                  <c:v>-18.058415994727451</c:v>
                </c:pt>
                <c:pt idx="154">
                  <c:v>-16.710974528164094</c:v>
                </c:pt>
                <c:pt idx="155">
                  <c:v>-14.300372435383032</c:v>
                </c:pt>
                <c:pt idx="156">
                  <c:v>-18.872375214310761</c:v>
                </c:pt>
                <c:pt idx="157">
                  <c:v>-19.197882784904728</c:v>
                </c:pt>
                <c:pt idx="158">
                  <c:v>-15.39165621658282</c:v>
                </c:pt>
                <c:pt idx="159">
                  <c:v>-10.370519833535074</c:v>
                </c:pt>
                <c:pt idx="160">
                  <c:v>-9.5509840805983419</c:v>
                </c:pt>
                <c:pt idx="161">
                  <c:v>-23.563122508978196</c:v>
                </c:pt>
                <c:pt idx="162">
                  <c:v>-16.93707870687199</c:v>
                </c:pt>
                <c:pt idx="163">
                  <c:v>-15.427149393031412</c:v>
                </c:pt>
                <c:pt idx="164">
                  <c:v>-19.111073983187286</c:v>
                </c:pt>
                <c:pt idx="165">
                  <c:v>-11.814845296049173</c:v>
                </c:pt>
                <c:pt idx="166">
                  <c:v>-13.066256261818966</c:v>
                </c:pt>
                <c:pt idx="167">
                  <c:v>-13.829634695455111</c:v>
                </c:pt>
                <c:pt idx="168">
                  <c:v>-14.169855871118029</c:v>
                </c:pt>
                <c:pt idx="169">
                  <c:v>-11.767629403273055</c:v>
                </c:pt>
                <c:pt idx="170">
                  <c:v>-11.47182221069634</c:v>
                </c:pt>
                <c:pt idx="171">
                  <c:v>-16.967978262653592</c:v>
                </c:pt>
                <c:pt idx="172">
                  <c:v>-14.692968830686613</c:v>
                </c:pt>
                <c:pt idx="173">
                  <c:v>-15.188216687744404</c:v>
                </c:pt>
                <c:pt idx="174">
                  <c:v>-11.354912090117512</c:v>
                </c:pt>
                <c:pt idx="175">
                  <c:v>-12.65799736002656</c:v>
                </c:pt>
                <c:pt idx="176">
                  <c:v>-12.504319636745079</c:v>
                </c:pt>
                <c:pt idx="177">
                  <c:v>-17.375038435947438</c:v>
                </c:pt>
                <c:pt idx="178">
                  <c:v>-18.263470092174401</c:v>
                </c:pt>
                <c:pt idx="179">
                  <c:v>-14.478829098939544</c:v>
                </c:pt>
                <c:pt idx="180">
                  <c:v>-14.235019798378199</c:v>
                </c:pt>
                <c:pt idx="181">
                  <c:v>-12.129848842978209</c:v>
                </c:pt>
                <c:pt idx="182">
                  <c:v>-12.577155897109979</c:v>
                </c:pt>
                <c:pt idx="183">
                  <c:v>-10.147168695533178</c:v>
                </c:pt>
                <c:pt idx="184">
                  <c:v>-14.135535027626112</c:v>
                </c:pt>
                <c:pt idx="185">
                  <c:v>-14.736726391032457</c:v>
                </c:pt>
                <c:pt idx="186">
                  <c:v>-9.1535360586196912</c:v>
                </c:pt>
                <c:pt idx="187">
                  <c:v>-8.8078428646898228</c:v>
                </c:pt>
                <c:pt idx="188">
                  <c:v>-8.1886216896732442</c:v>
                </c:pt>
                <c:pt idx="189">
                  <c:v>-9.7553695616711931</c:v>
                </c:pt>
                <c:pt idx="190">
                  <c:v>-9.8253589005987685</c:v>
                </c:pt>
                <c:pt idx="191">
                  <c:v>-12.927969605732597</c:v>
                </c:pt>
                <c:pt idx="192">
                  <c:v>-14.823024244030645</c:v>
                </c:pt>
                <c:pt idx="193">
                  <c:v>-9.0525249547604378</c:v>
                </c:pt>
                <c:pt idx="194">
                  <c:v>-7.3799428454287934</c:v>
                </c:pt>
                <c:pt idx="195">
                  <c:v>-7.7926743348370451</c:v>
                </c:pt>
                <c:pt idx="196">
                  <c:v>-7.6386105638873403</c:v>
                </c:pt>
                <c:pt idx="197">
                  <c:v>-5.6577884098867379</c:v>
                </c:pt>
                <c:pt idx="198">
                  <c:v>-9.4301057458937976</c:v>
                </c:pt>
                <c:pt idx="199">
                  <c:v>-12.490993465817988</c:v>
                </c:pt>
                <c:pt idx="200">
                  <c:v>-7.4723857804538607</c:v>
                </c:pt>
                <c:pt idx="201">
                  <c:v>-6.4651271326863249</c:v>
                </c:pt>
                <c:pt idx="202">
                  <c:v>-8.7841431661278637</c:v>
                </c:pt>
                <c:pt idx="203">
                  <c:v>-7.7343459203949934</c:v>
                </c:pt>
                <c:pt idx="204">
                  <c:v>-8.2583334912737953</c:v>
                </c:pt>
                <c:pt idx="205">
                  <c:v>-10.54922072076403</c:v>
                </c:pt>
                <c:pt idx="206">
                  <c:v>-11.957666927774197</c:v>
                </c:pt>
                <c:pt idx="207">
                  <c:v>-6.9213581676029676</c:v>
                </c:pt>
                <c:pt idx="208">
                  <c:v>-7.312271566746908</c:v>
                </c:pt>
                <c:pt idx="209">
                  <c:v>-6.8869844221769529</c:v>
                </c:pt>
                <c:pt idx="210">
                  <c:v>-5.8215891371962201</c:v>
                </c:pt>
                <c:pt idx="211">
                  <c:v>-8.0266229872141306</c:v>
                </c:pt>
                <c:pt idx="212">
                  <c:v>-8.5290480696205506</c:v>
                </c:pt>
                <c:pt idx="213">
                  <c:v>-10.444169997589388</c:v>
                </c:pt>
                <c:pt idx="214">
                  <c:v>-7.3700055687630517</c:v>
                </c:pt>
                <c:pt idx="215">
                  <c:v>-8.3932920735909065</c:v>
                </c:pt>
                <c:pt idx="216">
                  <c:v>-6.2378422117338079</c:v>
                </c:pt>
                <c:pt idx="217">
                  <c:v>-6.4642061918410505</c:v>
                </c:pt>
                <c:pt idx="218">
                  <c:v>-8.4657795326175869</c:v>
                </c:pt>
                <c:pt idx="219">
                  <c:v>-10.016546191994648</c:v>
                </c:pt>
                <c:pt idx="220">
                  <c:v>-9.8719913924233644</c:v>
                </c:pt>
                <c:pt idx="221">
                  <c:v>-7.4639139288185898</c:v>
                </c:pt>
                <c:pt idx="222">
                  <c:v>-7.9944311671136408</c:v>
                </c:pt>
                <c:pt idx="223">
                  <c:v>-3.5424163200639973</c:v>
                </c:pt>
                <c:pt idx="224">
                  <c:v>-2.4732494949319537</c:v>
                </c:pt>
                <c:pt idx="225">
                  <c:v>-4.4499753409403731</c:v>
                </c:pt>
                <c:pt idx="226">
                  <c:v>-5.885523237937365</c:v>
                </c:pt>
                <c:pt idx="227">
                  <c:v>1.9084704362564087</c:v>
                </c:pt>
                <c:pt idx="228">
                  <c:v>-4.2292970717349192</c:v>
                </c:pt>
                <c:pt idx="229">
                  <c:v>-8.6293707203071257</c:v>
                </c:pt>
                <c:pt idx="230">
                  <c:v>-4.5639565710718744</c:v>
                </c:pt>
                <c:pt idx="231">
                  <c:v>-3.5285668827006695</c:v>
                </c:pt>
                <c:pt idx="232">
                  <c:v>-6.8449741445360193</c:v>
                </c:pt>
                <c:pt idx="233">
                  <c:v>-5.6867242241076905</c:v>
                </c:pt>
                <c:pt idx="234">
                  <c:v>-4.4116507484489969</c:v>
                </c:pt>
                <c:pt idx="235">
                  <c:v>-6.6385665934666793</c:v>
                </c:pt>
                <c:pt idx="236">
                  <c:v>-6.21416553005424</c:v>
                </c:pt>
                <c:pt idx="237">
                  <c:v>-3.7448143401450862</c:v>
                </c:pt>
                <c:pt idx="238">
                  <c:v>-3.6224261345987054</c:v>
                </c:pt>
                <c:pt idx="239">
                  <c:v>-5.1727604051740972</c:v>
                </c:pt>
                <c:pt idx="240">
                  <c:v>-4.0034409851177664</c:v>
                </c:pt>
                <c:pt idx="241">
                  <c:v>-5.1277905395576404</c:v>
                </c:pt>
                <c:pt idx="242">
                  <c:v>-5.4063941119048291</c:v>
                </c:pt>
                <c:pt idx="243">
                  <c:v>-7.2063632799796089</c:v>
                </c:pt>
                <c:pt idx="244">
                  <c:v>-4.9131056848501071</c:v>
                </c:pt>
                <c:pt idx="245">
                  <c:v>-5.3693893382549218</c:v>
                </c:pt>
                <c:pt idx="246">
                  <c:v>-2.6862882777306969</c:v>
                </c:pt>
                <c:pt idx="247">
                  <c:v>-5.8157837788860647</c:v>
                </c:pt>
                <c:pt idx="248">
                  <c:v>-4.8336109959082272</c:v>
                </c:pt>
                <c:pt idx="249">
                  <c:v>-2.4780739387315052</c:v>
                </c:pt>
                <c:pt idx="250">
                  <c:v>-3.0944583306044806</c:v>
                </c:pt>
                <c:pt idx="251">
                  <c:v>-3.9786136036932533</c:v>
                </c:pt>
                <c:pt idx="252">
                  <c:v>-4.5800329058522387</c:v>
                </c:pt>
                <c:pt idx="253">
                  <c:v>-4.8508586488432623</c:v>
                </c:pt>
                <c:pt idx="254">
                  <c:v>-4.9208396668459606</c:v>
                </c:pt>
                <c:pt idx="255">
                  <c:v>-4.9092007244820932</c:v>
                </c:pt>
                <c:pt idx="256">
                  <c:v>-4.3288176956328224</c:v>
                </c:pt>
                <c:pt idx="257">
                  <c:v>-4.7763196272005768</c:v>
                </c:pt>
                <c:pt idx="258">
                  <c:v>-4.1431239613807271</c:v>
                </c:pt>
                <c:pt idx="259">
                  <c:v>-2.4040772134163553</c:v>
                </c:pt>
                <c:pt idx="260">
                  <c:v>-2.0502260206378184</c:v>
                </c:pt>
                <c:pt idx="261">
                  <c:v>-2.8962501744761511</c:v>
                </c:pt>
                <c:pt idx="262">
                  <c:v>-5.6837458892385229</c:v>
                </c:pt>
                <c:pt idx="263">
                  <c:v>-2.4440928968442246</c:v>
                </c:pt>
                <c:pt idx="264">
                  <c:v>-2.2426180074465432</c:v>
                </c:pt>
                <c:pt idx="265">
                  <c:v>-1.5996153286803749</c:v>
                </c:pt>
                <c:pt idx="266">
                  <c:v>-3.9321730784561817</c:v>
                </c:pt>
                <c:pt idx="267">
                  <c:v>-1.7391760953393671</c:v>
                </c:pt>
                <c:pt idx="268">
                  <c:v>-3.4076380315834269</c:v>
                </c:pt>
                <c:pt idx="269">
                  <c:v>-6.3881956151133252</c:v>
                </c:pt>
                <c:pt idx="270">
                  <c:v>-6.3725419698359325</c:v>
                </c:pt>
                <c:pt idx="271">
                  <c:v>-7.2835908755270768</c:v>
                </c:pt>
                <c:pt idx="272">
                  <c:v>-4.6865954603902917</c:v>
                </c:pt>
                <c:pt idx="273">
                  <c:v>-7.5312137630882461</c:v>
                </c:pt>
                <c:pt idx="274">
                  <c:v>-4.9824551731366302</c:v>
                </c:pt>
                <c:pt idx="275">
                  <c:v>-4.008597983675771</c:v>
                </c:pt>
                <c:pt idx="276">
                  <c:v>-7.1306338255033861</c:v>
                </c:pt>
                <c:pt idx="277">
                  <c:v>-6.2622319258620678</c:v>
                </c:pt>
                <c:pt idx="278">
                  <c:v>-6.9616333735704909</c:v>
                </c:pt>
                <c:pt idx="279">
                  <c:v>-4.4639958195153593</c:v>
                </c:pt>
                <c:pt idx="280">
                  <c:v>-5.0615185717219955</c:v>
                </c:pt>
                <c:pt idx="281">
                  <c:v>-6.1918727223027048</c:v>
                </c:pt>
                <c:pt idx="282">
                  <c:v>-4.2234860941511068</c:v>
                </c:pt>
                <c:pt idx="283">
                  <c:v>-6.8681153741767673</c:v>
                </c:pt>
                <c:pt idx="284">
                  <c:v>-7.1304502566698691</c:v>
                </c:pt>
                <c:pt idx="285">
                  <c:v>-8.3366734371770281</c:v>
                </c:pt>
                <c:pt idx="286">
                  <c:v>-5.5878855275317427</c:v>
                </c:pt>
                <c:pt idx="287">
                  <c:v>-5.837701339915883</c:v>
                </c:pt>
                <c:pt idx="288">
                  <c:v>-4.2294568690550314</c:v>
                </c:pt>
                <c:pt idx="289">
                  <c:v>-5.5182849559474016</c:v>
                </c:pt>
                <c:pt idx="290">
                  <c:v>-6.8376104240622091</c:v>
                </c:pt>
                <c:pt idx="291">
                  <c:v>-8.1061527012354038</c:v>
                </c:pt>
                <c:pt idx="292">
                  <c:v>-8.8971222646770745</c:v>
                </c:pt>
                <c:pt idx="293">
                  <c:v>-6.8772098418633458</c:v>
                </c:pt>
                <c:pt idx="294">
                  <c:v>-7.7837292078899658</c:v>
                </c:pt>
                <c:pt idx="295">
                  <c:v>-5.8893822304486818</c:v>
                </c:pt>
                <c:pt idx="296">
                  <c:v>-6.579240221079484</c:v>
                </c:pt>
                <c:pt idx="297">
                  <c:v>-4.2666801140585111</c:v>
                </c:pt>
                <c:pt idx="298">
                  <c:v>-7.165898402717362</c:v>
                </c:pt>
                <c:pt idx="299">
                  <c:v>-6.8619999397697118</c:v>
                </c:pt>
                <c:pt idx="300">
                  <c:v>-4.372844723059357</c:v>
                </c:pt>
                <c:pt idx="301">
                  <c:v>-4.6523871946470026</c:v>
                </c:pt>
                <c:pt idx="302">
                  <c:v>-5.8259692754147583</c:v>
                </c:pt>
                <c:pt idx="303">
                  <c:v>-9.5913074991715472</c:v>
                </c:pt>
                <c:pt idx="304">
                  <c:v>-7.2190058912619222</c:v>
                </c:pt>
                <c:pt idx="305">
                  <c:v>-3.801061353215009</c:v>
                </c:pt>
                <c:pt idx="306">
                  <c:v>-4.9382762363471127</c:v>
                </c:pt>
                <c:pt idx="307">
                  <c:v>-5.1858046185811535</c:v>
                </c:pt>
                <c:pt idx="308">
                  <c:v>-2.454821440296874</c:v>
                </c:pt>
                <c:pt idx="309">
                  <c:v>-2.2720599578385516</c:v>
                </c:pt>
                <c:pt idx="310">
                  <c:v>-4.1357383506607457</c:v>
                </c:pt>
                <c:pt idx="311">
                  <c:v>-7.1209767299745188</c:v>
                </c:pt>
                <c:pt idx="312">
                  <c:v>-7.9687854741015141</c:v>
                </c:pt>
                <c:pt idx="313">
                  <c:v>-7.7420583246465178</c:v>
                </c:pt>
                <c:pt idx="314">
                  <c:v>-7.4054169847847575</c:v>
                </c:pt>
                <c:pt idx="315">
                  <c:v>-6.402892533329922</c:v>
                </c:pt>
                <c:pt idx="316">
                  <c:v>-3.667392222875927</c:v>
                </c:pt>
                <c:pt idx="317">
                  <c:v>-12.503419841542273</c:v>
                </c:pt>
                <c:pt idx="318">
                  <c:v>-15.791955242268797</c:v>
                </c:pt>
                <c:pt idx="319">
                  <c:v>-8.00734759599246</c:v>
                </c:pt>
                <c:pt idx="320">
                  <c:v>-10.326064058044931</c:v>
                </c:pt>
                <c:pt idx="321">
                  <c:v>-8.4140484437736554</c:v>
                </c:pt>
                <c:pt idx="322">
                  <c:v>-10.186400767304278</c:v>
                </c:pt>
                <c:pt idx="323">
                  <c:v>-9.1836065264879121</c:v>
                </c:pt>
                <c:pt idx="324">
                  <c:v>-16.059871204435876</c:v>
                </c:pt>
                <c:pt idx="325">
                  <c:v>-16.022717245483754</c:v>
                </c:pt>
                <c:pt idx="326">
                  <c:v>-10.014764405020879</c:v>
                </c:pt>
                <c:pt idx="327">
                  <c:v>-9.580367396175097</c:v>
                </c:pt>
                <c:pt idx="328">
                  <c:v>-4.175920152126313</c:v>
                </c:pt>
                <c:pt idx="329">
                  <c:v>-2.9733431469311538</c:v>
                </c:pt>
                <c:pt idx="330">
                  <c:v>0.69840244298325027</c:v>
                </c:pt>
                <c:pt idx="331">
                  <c:v>-9.9297974252897365</c:v>
                </c:pt>
                <c:pt idx="332">
                  <c:v>-14.886740158397602</c:v>
                </c:pt>
                <c:pt idx="333">
                  <c:v>-13.951966927548831</c:v>
                </c:pt>
                <c:pt idx="334">
                  <c:v>-15.606734920459635</c:v>
                </c:pt>
                <c:pt idx="335">
                  <c:v>-5.7780215900618117</c:v>
                </c:pt>
                <c:pt idx="336">
                  <c:v>-3.6853640776581313</c:v>
                </c:pt>
                <c:pt idx="337">
                  <c:v>-2.3069197965414463</c:v>
                </c:pt>
                <c:pt idx="338">
                  <c:v>-7.5208399399803998</c:v>
                </c:pt>
                <c:pt idx="339">
                  <c:v>-9.7234162870716769</c:v>
                </c:pt>
                <c:pt idx="340">
                  <c:v>-11.341289842376176</c:v>
                </c:pt>
                <c:pt idx="341">
                  <c:v>-14.160625893992858</c:v>
                </c:pt>
                <c:pt idx="342">
                  <c:v>-2.7449589531209138</c:v>
                </c:pt>
                <c:pt idx="343">
                  <c:v>-4.5651093134833882</c:v>
                </c:pt>
                <c:pt idx="344">
                  <c:v>-5.1411978998153769</c:v>
                </c:pt>
                <c:pt idx="345">
                  <c:v>-9.7683461635645212</c:v>
                </c:pt>
                <c:pt idx="346">
                  <c:v>-9.3514284535371281</c:v>
                </c:pt>
                <c:pt idx="347">
                  <c:v>-3.7976668298228207</c:v>
                </c:pt>
                <c:pt idx="348">
                  <c:v>-3.0162443310591094</c:v>
                </c:pt>
                <c:pt idx="349">
                  <c:v>-4.1130249869569662</c:v>
                </c:pt>
                <c:pt idx="350">
                  <c:v>-2.4236618335725493</c:v>
                </c:pt>
                <c:pt idx="351">
                  <c:v>-1.2633634412712409</c:v>
                </c:pt>
                <c:pt idx="352">
                  <c:v>-2.951028163338953</c:v>
                </c:pt>
                <c:pt idx="353">
                  <c:v>-4.9739136825906218</c:v>
                </c:pt>
                <c:pt idx="354">
                  <c:v>2.6277906775333815E-2</c:v>
                </c:pt>
                <c:pt idx="355">
                  <c:v>-0.2877953133205613</c:v>
                </c:pt>
                <c:pt idx="356">
                  <c:v>1.648258294574827</c:v>
                </c:pt>
                <c:pt idx="357">
                  <c:v>-0.89484646149711633</c:v>
                </c:pt>
                <c:pt idx="358">
                  <c:v>-6.1224857180699708</c:v>
                </c:pt>
                <c:pt idx="359">
                  <c:v>0.27450133458559911</c:v>
                </c:pt>
                <c:pt idx="360">
                  <c:v>3.2484000487314106</c:v>
                </c:pt>
                <c:pt idx="361">
                  <c:v>-3.0146773659988568</c:v>
                </c:pt>
                <c:pt idx="362">
                  <c:v>0.8162196799592949</c:v>
                </c:pt>
                <c:pt idx="363">
                  <c:v>1.1646189352315517</c:v>
                </c:pt>
                <c:pt idx="364">
                  <c:v>-2.1023328488505029</c:v>
                </c:pt>
                <c:pt idx="365">
                  <c:v>-15.058611323537011</c:v>
                </c:pt>
                <c:pt idx="366">
                  <c:v>-11.587628443309507</c:v>
                </c:pt>
                <c:pt idx="367">
                  <c:v>-8.5892138038500718</c:v>
                </c:pt>
                <c:pt idx="368">
                  <c:v>-2.1041477711145999</c:v>
                </c:pt>
                <c:pt idx="369">
                  <c:v>-3.8373728829755089</c:v>
                </c:pt>
                <c:pt idx="370">
                  <c:v>-3.8402811586462207</c:v>
                </c:pt>
                <c:pt idx="371">
                  <c:v>-5.310651018853358</c:v>
                </c:pt>
                <c:pt idx="372">
                  <c:v>-1.1224306888312559</c:v>
                </c:pt>
                <c:pt idx="373">
                  <c:v>-7.3228965521601666</c:v>
                </c:pt>
                <c:pt idx="374">
                  <c:v>-9.7413807502115137</c:v>
                </c:pt>
                <c:pt idx="375">
                  <c:v>-1.8017712027971897</c:v>
                </c:pt>
                <c:pt idx="376">
                  <c:v>-2.2707914489839558</c:v>
                </c:pt>
                <c:pt idx="377">
                  <c:v>-0.35168836153685912</c:v>
                </c:pt>
                <c:pt idx="378">
                  <c:v>0.26112850454513437</c:v>
                </c:pt>
                <c:pt idx="379">
                  <c:v>-7.4243075791350215</c:v>
                </c:pt>
                <c:pt idx="380">
                  <c:v>-10.900388672537007</c:v>
                </c:pt>
                <c:pt idx="381">
                  <c:v>-10.952887134053075</c:v>
                </c:pt>
                <c:pt idx="382">
                  <c:v>-7.0290437271452877</c:v>
                </c:pt>
                <c:pt idx="383">
                  <c:v>-10.597781884402284</c:v>
                </c:pt>
                <c:pt idx="384">
                  <c:v>-10.870435802766336</c:v>
                </c:pt>
                <c:pt idx="385">
                  <c:v>-11.247256602101121</c:v>
                </c:pt>
                <c:pt idx="386">
                  <c:v>-9.619700190015811</c:v>
                </c:pt>
                <c:pt idx="387">
                  <c:v>-13.615921945753078</c:v>
                </c:pt>
                <c:pt idx="388">
                  <c:v>-14.286066152627461</c:v>
                </c:pt>
                <c:pt idx="389">
                  <c:v>-7.2883558886840021</c:v>
                </c:pt>
                <c:pt idx="390">
                  <c:v>-12.58194942132576</c:v>
                </c:pt>
                <c:pt idx="391">
                  <c:v>-8.2152677987563223</c:v>
                </c:pt>
                <c:pt idx="392">
                  <c:v>-7.1892390840175615</c:v>
                </c:pt>
                <c:pt idx="393">
                  <c:v>-8.7019912377513169</c:v>
                </c:pt>
                <c:pt idx="394">
                  <c:v>-12.966486212828448</c:v>
                </c:pt>
                <c:pt idx="395">
                  <c:v>-17.222202936937489</c:v>
                </c:pt>
                <c:pt idx="396">
                  <c:v>-7.5565997520828603</c:v>
                </c:pt>
                <c:pt idx="397">
                  <c:v>-8.9803212203951723</c:v>
                </c:pt>
                <c:pt idx="398">
                  <c:v>-9.8287547087264819</c:v>
                </c:pt>
                <c:pt idx="399">
                  <c:v>-8.2708661106724577</c:v>
                </c:pt>
                <c:pt idx="400">
                  <c:v>-5.9885671140949981</c:v>
                </c:pt>
                <c:pt idx="401">
                  <c:v>-10.286571743233784</c:v>
                </c:pt>
                <c:pt idx="402">
                  <c:v>-8.1022216538957927</c:v>
                </c:pt>
                <c:pt idx="403">
                  <c:v>-5.9868667975689496</c:v>
                </c:pt>
                <c:pt idx="404">
                  <c:v>-7.1247794324377676</c:v>
                </c:pt>
                <c:pt idx="405">
                  <c:v>-7.4702754657789541</c:v>
                </c:pt>
                <c:pt idx="406">
                  <c:v>-7.5127995953140339</c:v>
                </c:pt>
                <c:pt idx="407">
                  <c:v>-6.4079097805689447</c:v>
                </c:pt>
                <c:pt idx="408">
                  <c:v>-10.786352595511133</c:v>
                </c:pt>
                <c:pt idx="409">
                  <c:v>-14.95875984626646</c:v>
                </c:pt>
                <c:pt idx="410">
                  <c:v>-5.3147462461324402</c:v>
                </c:pt>
                <c:pt idx="411">
                  <c:v>0.72344866987899081</c:v>
                </c:pt>
                <c:pt idx="412">
                  <c:v>-8.5299016824845904</c:v>
                </c:pt>
                <c:pt idx="413">
                  <c:v>-6.9829230599621308</c:v>
                </c:pt>
                <c:pt idx="414">
                  <c:v>-3.4906774900665152</c:v>
                </c:pt>
                <c:pt idx="415">
                  <c:v>-6.7017169814780839</c:v>
                </c:pt>
                <c:pt idx="416">
                  <c:v>-11.027160509126222</c:v>
                </c:pt>
                <c:pt idx="417">
                  <c:v>-3.3123856981781006</c:v>
                </c:pt>
                <c:pt idx="418">
                  <c:v>-3.3873437824994972</c:v>
                </c:pt>
                <c:pt idx="419">
                  <c:v>-4.6885307710903685</c:v>
                </c:pt>
                <c:pt idx="420">
                  <c:v>-4.9662366298857563</c:v>
                </c:pt>
                <c:pt idx="421">
                  <c:v>-3.2261237162218568</c:v>
                </c:pt>
                <c:pt idx="422">
                  <c:v>-6.2632510358350917</c:v>
                </c:pt>
                <c:pt idx="423">
                  <c:v>-16.713456824639422</c:v>
                </c:pt>
                <c:pt idx="424">
                  <c:v>-7.6884725724566092</c:v>
                </c:pt>
                <c:pt idx="425">
                  <c:v>-8.3249569107981198</c:v>
                </c:pt>
                <c:pt idx="426">
                  <c:v>-9.9272283603915472</c:v>
                </c:pt>
                <c:pt idx="427">
                  <c:v>-8.8660722708418866</c:v>
                </c:pt>
                <c:pt idx="428">
                  <c:v>-8.1828745612405474</c:v>
                </c:pt>
                <c:pt idx="429">
                  <c:v>-13.307551494561141</c:v>
                </c:pt>
                <c:pt idx="430">
                  <c:v>-16.67923167358412</c:v>
                </c:pt>
                <c:pt idx="431">
                  <c:v>-10.335519443299065</c:v>
                </c:pt>
                <c:pt idx="432">
                  <c:v>-9.0282310353632376</c:v>
                </c:pt>
                <c:pt idx="433">
                  <c:v>-9.6642718975586686</c:v>
                </c:pt>
                <c:pt idx="434">
                  <c:v>-10.821319402795075</c:v>
                </c:pt>
                <c:pt idx="435">
                  <c:v>-11.608949635164207</c:v>
                </c:pt>
                <c:pt idx="436">
                  <c:v>-10.681078012894822</c:v>
                </c:pt>
                <c:pt idx="437">
                  <c:v>-13.818076115898108</c:v>
                </c:pt>
                <c:pt idx="438">
                  <c:v>-7.3384116000663546</c:v>
                </c:pt>
                <c:pt idx="439">
                  <c:v>-6.2439172890129448</c:v>
                </c:pt>
                <c:pt idx="440">
                  <c:v>-4.1365174682272432</c:v>
                </c:pt>
                <c:pt idx="441">
                  <c:v>-2.8602601818530435</c:v>
                </c:pt>
                <c:pt idx="442">
                  <c:v>9.0526109998179738</c:v>
                </c:pt>
                <c:pt idx="443">
                  <c:v>7.4170742991953933</c:v>
                </c:pt>
                <c:pt idx="444">
                  <c:v>9.1771893570314997</c:v>
                </c:pt>
                <c:pt idx="445">
                  <c:v>12.695455396775609</c:v>
                </c:pt>
                <c:pt idx="446">
                  <c:v>18.940038094590854</c:v>
                </c:pt>
                <c:pt idx="447">
                  <c:v>27.202361941228208</c:v>
                </c:pt>
                <c:pt idx="448">
                  <c:v>22.718172155635283</c:v>
                </c:pt>
                <c:pt idx="449">
                  <c:v>22.658409367902475</c:v>
                </c:pt>
                <c:pt idx="450">
                  <c:v>13.104083376841874</c:v>
                </c:pt>
                <c:pt idx="451">
                  <c:v>19.598090385898235</c:v>
                </c:pt>
                <c:pt idx="452">
                  <c:v>22.222294144292835</c:v>
                </c:pt>
                <c:pt idx="453">
                  <c:v>23.848133744426516</c:v>
                </c:pt>
                <c:pt idx="454">
                  <c:v>11.230234370537996</c:v>
                </c:pt>
                <c:pt idx="455">
                  <c:v>20.304129235919635</c:v>
                </c:pt>
                <c:pt idx="456">
                  <c:v>12.308328976594904</c:v>
                </c:pt>
                <c:pt idx="457">
                  <c:v>21.711256332475127</c:v>
                </c:pt>
                <c:pt idx="458">
                  <c:v>16.38536550677815</c:v>
                </c:pt>
                <c:pt idx="459">
                  <c:v>18.103328494086139</c:v>
                </c:pt>
                <c:pt idx="460">
                  <c:v>27.07290705601579</c:v>
                </c:pt>
                <c:pt idx="461">
                  <c:v>20.553581580563598</c:v>
                </c:pt>
                <c:pt idx="462">
                  <c:v>29.38342639054083</c:v>
                </c:pt>
                <c:pt idx="463">
                  <c:v>27.770839927052929</c:v>
                </c:pt>
                <c:pt idx="464">
                  <c:v>33.738020583161045</c:v>
                </c:pt>
                <c:pt idx="465">
                  <c:v>16.899931569484789</c:v>
                </c:pt>
                <c:pt idx="466">
                  <c:v>30.303033068058703</c:v>
                </c:pt>
                <c:pt idx="467">
                  <c:v>33.968613352640361</c:v>
                </c:pt>
                <c:pt idx="468">
                  <c:v>19.118980926817841</c:v>
                </c:pt>
                <c:pt idx="469">
                  <c:v>27.489550328660179</c:v>
                </c:pt>
                <c:pt idx="470">
                  <c:v>19.468366123559491</c:v>
                </c:pt>
                <c:pt idx="471">
                  <c:v>18.977880234384703</c:v>
                </c:pt>
                <c:pt idx="472">
                  <c:v>18.713652421253553</c:v>
                </c:pt>
                <c:pt idx="473">
                  <c:v>23.412602774481627</c:v>
                </c:pt>
                <c:pt idx="474">
                  <c:v>21.511271144995611</c:v>
                </c:pt>
                <c:pt idx="475">
                  <c:v>18.006561245935927</c:v>
                </c:pt>
                <c:pt idx="476">
                  <c:v>30.142751171901182</c:v>
                </c:pt>
                <c:pt idx="477">
                  <c:v>21.312087137050554</c:v>
                </c:pt>
                <c:pt idx="478">
                  <c:v>22.828771034156112</c:v>
                </c:pt>
                <c:pt idx="479">
                  <c:v>18.444945988848328</c:v>
                </c:pt>
                <c:pt idx="480">
                  <c:v>27.313249868481602</c:v>
                </c:pt>
                <c:pt idx="481">
                  <c:v>25.293628602692248</c:v>
                </c:pt>
                <c:pt idx="482">
                  <c:v>23.202303295029719</c:v>
                </c:pt>
                <c:pt idx="483">
                  <c:v>21.672214989531621</c:v>
                </c:pt>
                <c:pt idx="484">
                  <c:v>22.706459285937513</c:v>
                </c:pt>
                <c:pt idx="485">
                  <c:v>35.370404104356481</c:v>
                </c:pt>
                <c:pt idx="486">
                  <c:v>28.205413516354451</c:v>
                </c:pt>
                <c:pt idx="487">
                  <c:v>32.915784616575316</c:v>
                </c:pt>
                <c:pt idx="488">
                  <c:v>19.76055620844647</c:v>
                </c:pt>
                <c:pt idx="489">
                  <c:v>24.864501841016992</c:v>
                </c:pt>
                <c:pt idx="490">
                  <c:v>20.713839563316139</c:v>
                </c:pt>
                <c:pt idx="491">
                  <c:v>24.875234996959705</c:v>
                </c:pt>
                <c:pt idx="492">
                  <c:v>18.285540241820925</c:v>
                </c:pt>
                <c:pt idx="493">
                  <c:v>29.479099506032732</c:v>
                </c:pt>
                <c:pt idx="494">
                  <c:v>38.257240758669603</c:v>
                </c:pt>
                <c:pt idx="495">
                  <c:v>22.867702078460233</c:v>
                </c:pt>
                <c:pt idx="496">
                  <c:v>22.634002010395331</c:v>
                </c:pt>
                <c:pt idx="497">
                  <c:v>22.000319346540152</c:v>
                </c:pt>
                <c:pt idx="498">
                  <c:v>24.342282862154178</c:v>
                </c:pt>
                <c:pt idx="499">
                  <c:v>27.816773364605719</c:v>
                </c:pt>
                <c:pt idx="500">
                  <c:v>31.090302687359731</c:v>
                </c:pt>
                <c:pt idx="501">
                  <c:v>34.922244117426935</c:v>
                </c:pt>
                <c:pt idx="502">
                  <c:v>25.933884672810507</c:v>
                </c:pt>
                <c:pt idx="503">
                  <c:v>20.959993213644626</c:v>
                </c:pt>
                <c:pt idx="504">
                  <c:v>18.457854544205489</c:v>
                </c:pt>
                <c:pt idx="505">
                  <c:v>19.193727622120633</c:v>
                </c:pt>
                <c:pt idx="506">
                  <c:v>22.583404866918876</c:v>
                </c:pt>
                <c:pt idx="507">
                  <c:v>17.70739475844055</c:v>
                </c:pt>
                <c:pt idx="508">
                  <c:v>28.540161892588458</c:v>
                </c:pt>
                <c:pt idx="509">
                  <c:v>20.083989520887016</c:v>
                </c:pt>
                <c:pt idx="510">
                  <c:v>17.813478412407278</c:v>
                </c:pt>
                <c:pt idx="511">
                  <c:v>19.44316172499434</c:v>
                </c:pt>
                <c:pt idx="512">
                  <c:v>17.564829531361458</c:v>
                </c:pt>
                <c:pt idx="513">
                  <c:v>14.788142941012616</c:v>
                </c:pt>
                <c:pt idx="514">
                  <c:v>19.880651362650248</c:v>
                </c:pt>
                <c:pt idx="515">
                  <c:v>29.1938730056692</c:v>
                </c:pt>
                <c:pt idx="516">
                  <c:v>23.211354512162359</c:v>
                </c:pt>
                <c:pt idx="517">
                  <c:v>20.359268489934564</c:v>
                </c:pt>
                <c:pt idx="518">
                  <c:v>6.4735007892032819</c:v>
                </c:pt>
                <c:pt idx="519">
                  <c:v>10.759361366915753</c:v>
                </c:pt>
                <c:pt idx="520">
                  <c:v>12.833166112401431</c:v>
                </c:pt>
                <c:pt idx="521">
                  <c:v>14.441258939732659</c:v>
                </c:pt>
                <c:pt idx="522">
                  <c:v>19.536631221198579</c:v>
                </c:pt>
                <c:pt idx="523">
                  <c:v>14.223025514657646</c:v>
                </c:pt>
                <c:pt idx="524">
                  <c:v>13.852639881647978</c:v>
                </c:pt>
                <c:pt idx="525">
                  <c:v>14.050643270107862</c:v>
                </c:pt>
                <c:pt idx="526">
                  <c:v>25.036184760061449</c:v>
                </c:pt>
                <c:pt idx="527">
                  <c:v>13.050610098573953</c:v>
                </c:pt>
                <c:pt idx="528">
                  <c:v>24.658543030727909</c:v>
                </c:pt>
                <c:pt idx="529">
                  <c:v>28.012591339659622</c:v>
                </c:pt>
                <c:pt idx="530">
                  <c:v>11.695572272170134</c:v>
                </c:pt>
                <c:pt idx="531">
                  <c:v>13.566550667179108</c:v>
                </c:pt>
                <c:pt idx="532">
                  <c:v>15.009805569507904</c:v>
                </c:pt>
                <c:pt idx="533">
                  <c:v>11.347073864165315</c:v>
                </c:pt>
                <c:pt idx="534">
                  <c:v>8.3318808409479654</c:v>
                </c:pt>
                <c:pt idx="535">
                  <c:v>11.924748054947697</c:v>
                </c:pt>
                <c:pt idx="536">
                  <c:v>18.346139150162607</c:v>
                </c:pt>
                <c:pt idx="537">
                  <c:v>14.534558269609455</c:v>
                </c:pt>
                <c:pt idx="538">
                  <c:v>13.576604620091475</c:v>
                </c:pt>
                <c:pt idx="539">
                  <c:v>10.958034260165508</c:v>
                </c:pt>
                <c:pt idx="540">
                  <c:v>12.191069272842194</c:v>
                </c:pt>
                <c:pt idx="541">
                  <c:v>10.22079465194285</c:v>
                </c:pt>
                <c:pt idx="542">
                  <c:v>12.340249247951473</c:v>
                </c:pt>
                <c:pt idx="543">
                  <c:v>18.902089779650037</c:v>
                </c:pt>
                <c:pt idx="544">
                  <c:v>14.17736753791586</c:v>
                </c:pt>
                <c:pt idx="545">
                  <c:v>12.298557212989305</c:v>
                </c:pt>
                <c:pt idx="546">
                  <c:v>11.678298239523672</c:v>
                </c:pt>
                <c:pt idx="547">
                  <c:v>15.597622823630491</c:v>
                </c:pt>
                <c:pt idx="548">
                  <c:v>7.9801949374696761</c:v>
                </c:pt>
                <c:pt idx="549">
                  <c:v>13.384310640718578</c:v>
                </c:pt>
                <c:pt idx="550">
                  <c:v>13.907397097516004</c:v>
                </c:pt>
                <c:pt idx="551">
                  <c:v>11.962834830891767</c:v>
                </c:pt>
                <c:pt idx="552">
                  <c:v>4.7722944909498946</c:v>
                </c:pt>
                <c:pt idx="553">
                  <c:v>4.8731272162110457</c:v>
                </c:pt>
                <c:pt idx="554">
                  <c:v>10.9810870614431</c:v>
                </c:pt>
                <c:pt idx="555">
                  <c:v>4.8440298757447557</c:v>
                </c:pt>
                <c:pt idx="556">
                  <c:v>6.0093153102074979</c:v>
                </c:pt>
                <c:pt idx="557">
                  <c:v>10.430807017493835</c:v>
                </c:pt>
                <c:pt idx="558">
                  <c:v>5.5414954574728306</c:v>
                </c:pt>
                <c:pt idx="559">
                  <c:v>1.7341024086184236</c:v>
                </c:pt>
                <c:pt idx="560">
                  <c:v>3.4437200898980724</c:v>
                </c:pt>
                <c:pt idx="561">
                  <c:v>9.2420680186645541</c:v>
                </c:pt>
                <c:pt idx="562">
                  <c:v>-1.4683799135618312</c:v>
                </c:pt>
                <c:pt idx="563">
                  <c:v>-4.4541925462775289</c:v>
                </c:pt>
                <c:pt idx="564">
                  <c:v>6.4380937134178282</c:v>
                </c:pt>
                <c:pt idx="565">
                  <c:v>4.0647827207044198</c:v>
                </c:pt>
                <c:pt idx="566">
                  <c:v>2.4776052296475508</c:v>
                </c:pt>
                <c:pt idx="567">
                  <c:v>3.3896194379545057</c:v>
                </c:pt>
                <c:pt idx="568">
                  <c:v>2.6383619619517407</c:v>
                </c:pt>
                <c:pt idx="569">
                  <c:v>-0.27392082110515226</c:v>
                </c:pt>
                <c:pt idx="570">
                  <c:v>-0.86973879156419054</c:v>
                </c:pt>
                <c:pt idx="571">
                  <c:v>5.2883935212067712</c:v>
                </c:pt>
                <c:pt idx="572">
                  <c:v>2.7070185523143144</c:v>
                </c:pt>
                <c:pt idx="573">
                  <c:v>3.9441872987458457</c:v>
                </c:pt>
                <c:pt idx="574">
                  <c:v>2.913485383589149</c:v>
                </c:pt>
                <c:pt idx="575">
                  <c:v>2.1530370892512001</c:v>
                </c:pt>
                <c:pt idx="576">
                  <c:v>3.1462295879933211</c:v>
                </c:pt>
                <c:pt idx="577">
                  <c:v>7.4979878660520125</c:v>
                </c:pt>
                <c:pt idx="578">
                  <c:v>4.4367314552869477</c:v>
                </c:pt>
                <c:pt idx="579">
                  <c:v>2.1002132689098389</c:v>
                </c:pt>
                <c:pt idx="580">
                  <c:v>2.970091825669519</c:v>
                </c:pt>
                <c:pt idx="581">
                  <c:v>4.9637584296320334</c:v>
                </c:pt>
                <c:pt idx="582">
                  <c:v>3.3886308483795848</c:v>
                </c:pt>
                <c:pt idx="583">
                  <c:v>4.1621629616575557</c:v>
                </c:pt>
                <c:pt idx="584">
                  <c:v>3.8920358622318827</c:v>
                </c:pt>
                <c:pt idx="585">
                  <c:v>9.8056180934445081</c:v>
                </c:pt>
                <c:pt idx="586">
                  <c:v>4.0354069999136861</c:v>
                </c:pt>
                <c:pt idx="587">
                  <c:v>4.0985921964304222</c:v>
                </c:pt>
                <c:pt idx="588">
                  <c:v>3.2038588982469558</c:v>
                </c:pt>
                <c:pt idx="589">
                  <c:v>3.2415955628209061</c:v>
                </c:pt>
                <c:pt idx="590">
                  <c:v>6.6923225239128907</c:v>
                </c:pt>
                <c:pt idx="591">
                  <c:v>9.631065226414151</c:v>
                </c:pt>
                <c:pt idx="592">
                  <c:v>2.381116261808272</c:v>
                </c:pt>
                <c:pt idx="593">
                  <c:v>2.6087251373389422</c:v>
                </c:pt>
                <c:pt idx="594">
                  <c:v>3.4630917276382003</c:v>
                </c:pt>
                <c:pt idx="595">
                  <c:v>5.6891196713240504</c:v>
                </c:pt>
                <c:pt idx="596">
                  <c:v>2.8565261512936178</c:v>
                </c:pt>
                <c:pt idx="597">
                  <c:v>8.9639994904167875</c:v>
                </c:pt>
                <c:pt idx="598">
                  <c:v>6.6529338198623282</c:v>
                </c:pt>
                <c:pt idx="599">
                  <c:v>3.867656288851903</c:v>
                </c:pt>
                <c:pt idx="600">
                  <c:v>2.6525947334566946</c:v>
                </c:pt>
                <c:pt idx="601">
                  <c:v>3.1759723961249695</c:v>
                </c:pt>
                <c:pt idx="602">
                  <c:v>-0.12752942311641569</c:v>
                </c:pt>
                <c:pt idx="603">
                  <c:v>0.2440562392966843</c:v>
                </c:pt>
                <c:pt idx="604">
                  <c:v>2.1436360648724224</c:v>
                </c:pt>
                <c:pt idx="605">
                  <c:v>2.3196610371311093</c:v>
                </c:pt>
                <c:pt idx="606">
                  <c:v>3.5771982605782795</c:v>
                </c:pt>
                <c:pt idx="607">
                  <c:v>3.3405942427533657</c:v>
                </c:pt>
                <c:pt idx="608">
                  <c:v>2.5021387035920335</c:v>
                </c:pt>
                <c:pt idx="609">
                  <c:v>2.6320919050018037</c:v>
                </c:pt>
                <c:pt idx="610">
                  <c:v>1.3442592522102732</c:v>
                </c:pt>
                <c:pt idx="611">
                  <c:v>-0.56740669606391436</c:v>
                </c:pt>
                <c:pt idx="612">
                  <c:v>3.9569244473985372</c:v>
                </c:pt>
                <c:pt idx="613">
                  <c:v>5.0913233189566398</c:v>
                </c:pt>
                <c:pt idx="614">
                  <c:v>2.0473345678360872</c:v>
                </c:pt>
                <c:pt idx="615">
                  <c:v>2.2086504527472521</c:v>
                </c:pt>
                <c:pt idx="616">
                  <c:v>3.5086219042452833</c:v>
                </c:pt>
                <c:pt idx="617">
                  <c:v>1.8307165484239074</c:v>
                </c:pt>
                <c:pt idx="618">
                  <c:v>3.1528417943865601</c:v>
                </c:pt>
                <c:pt idx="619">
                  <c:v>4.2993256467689633</c:v>
                </c:pt>
                <c:pt idx="620">
                  <c:v>2.5674887335611678</c:v>
                </c:pt>
                <c:pt idx="621">
                  <c:v>1.7091364770713677</c:v>
                </c:pt>
                <c:pt idx="622">
                  <c:v>0.25818935904809237</c:v>
                </c:pt>
                <c:pt idx="623">
                  <c:v>0.78241760224390378</c:v>
                </c:pt>
                <c:pt idx="624">
                  <c:v>2.5376772335457916</c:v>
                </c:pt>
                <c:pt idx="625">
                  <c:v>0.97302879268923537</c:v>
                </c:pt>
                <c:pt idx="626">
                  <c:v>4.5143167365254886</c:v>
                </c:pt>
                <c:pt idx="627">
                  <c:v>10.288863180259813</c:v>
                </c:pt>
                <c:pt idx="628">
                  <c:v>4.7646644671883767</c:v>
                </c:pt>
                <c:pt idx="629">
                  <c:v>3.4107919716969284</c:v>
                </c:pt>
                <c:pt idx="630">
                  <c:v>1.589009446851926</c:v>
                </c:pt>
                <c:pt idx="631">
                  <c:v>3.6503904521548276</c:v>
                </c:pt>
                <c:pt idx="632">
                  <c:v>1.7493704602875528</c:v>
                </c:pt>
                <c:pt idx="633">
                  <c:v>1.6700332916025271</c:v>
                </c:pt>
                <c:pt idx="634">
                  <c:v>5.1564442562307704</c:v>
                </c:pt>
                <c:pt idx="635">
                  <c:v>4.8916523018077349</c:v>
                </c:pt>
                <c:pt idx="636">
                  <c:v>3.1442606559141697</c:v>
                </c:pt>
                <c:pt idx="637">
                  <c:v>1.1806865605056385</c:v>
                </c:pt>
                <c:pt idx="638">
                  <c:v>4.1886047368693973</c:v>
                </c:pt>
                <c:pt idx="639">
                  <c:v>3.6300788855751427</c:v>
                </c:pt>
                <c:pt idx="640">
                  <c:v>-3.5621241298070556</c:v>
                </c:pt>
                <c:pt idx="641">
                  <c:v>-0.8549200066178031</c:v>
                </c:pt>
                <c:pt idx="642">
                  <c:v>5.836729388514966</c:v>
                </c:pt>
                <c:pt idx="643">
                  <c:v>1.2117630654860441</c:v>
                </c:pt>
                <c:pt idx="644">
                  <c:v>1.4770047909274582</c:v>
                </c:pt>
                <c:pt idx="645">
                  <c:v>1.0993497183878653</c:v>
                </c:pt>
                <c:pt idx="646">
                  <c:v>1.9315055642308407</c:v>
                </c:pt>
                <c:pt idx="647">
                  <c:v>-1.7487387263685117</c:v>
                </c:pt>
                <c:pt idx="648">
                  <c:v>2.0066586889156235</c:v>
                </c:pt>
                <c:pt idx="649">
                  <c:v>2.7469382547970418</c:v>
                </c:pt>
                <c:pt idx="650">
                  <c:v>2.6720837786433171</c:v>
                </c:pt>
                <c:pt idx="651">
                  <c:v>0.92050415789849582</c:v>
                </c:pt>
                <c:pt idx="652">
                  <c:v>-2.5916297094120466E-2</c:v>
                </c:pt>
                <c:pt idx="653">
                  <c:v>1.5049684431917147</c:v>
                </c:pt>
                <c:pt idx="654">
                  <c:v>1.2952015498912361</c:v>
                </c:pt>
                <c:pt idx="655">
                  <c:v>-0.77588869858773157</c:v>
                </c:pt>
                <c:pt idx="656">
                  <c:v>2.2149780271838106</c:v>
                </c:pt>
                <c:pt idx="657">
                  <c:v>-0.22615171053462091</c:v>
                </c:pt>
                <c:pt idx="658">
                  <c:v>-3.1955005694459793</c:v>
                </c:pt>
                <c:pt idx="659">
                  <c:v>2.7872473933181685</c:v>
                </c:pt>
                <c:pt idx="660">
                  <c:v>0.89726620116907663</c:v>
                </c:pt>
                <c:pt idx="661">
                  <c:v>0.40896003527420355</c:v>
                </c:pt>
                <c:pt idx="662">
                  <c:v>-4.6091202241859781</c:v>
                </c:pt>
                <c:pt idx="663">
                  <c:v>-0.34129920531803615</c:v>
                </c:pt>
                <c:pt idx="664">
                  <c:v>-3.4626293476976282</c:v>
                </c:pt>
                <c:pt idx="665">
                  <c:v>-8.4459933985785884E-2</c:v>
                </c:pt>
                <c:pt idx="666">
                  <c:v>2.6719200492253008</c:v>
                </c:pt>
                <c:pt idx="667">
                  <c:v>1.8987537253253621</c:v>
                </c:pt>
                <c:pt idx="668">
                  <c:v>3.9193270270139027</c:v>
                </c:pt>
                <c:pt idx="669">
                  <c:v>0.34840393285030924</c:v>
                </c:pt>
                <c:pt idx="670">
                  <c:v>-0.93576217203629763</c:v>
                </c:pt>
                <c:pt idx="671">
                  <c:v>0.63504667171250162</c:v>
                </c:pt>
                <c:pt idx="672">
                  <c:v>3.2691703384602966</c:v>
                </c:pt>
                <c:pt idx="673">
                  <c:v>0.4224037139014083</c:v>
                </c:pt>
                <c:pt idx="674">
                  <c:v>4.2416397344673875</c:v>
                </c:pt>
                <c:pt idx="675">
                  <c:v>1.9188760349238234</c:v>
                </c:pt>
                <c:pt idx="676">
                  <c:v>0.51310859116774976</c:v>
                </c:pt>
                <c:pt idx="677">
                  <c:v>2.4071008063605688</c:v>
                </c:pt>
                <c:pt idx="678">
                  <c:v>1.3894116824135123</c:v>
                </c:pt>
                <c:pt idx="679">
                  <c:v>2.3105678471843167</c:v>
                </c:pt>
                <c:pt idx="680">
                  <c:v>1.0943599609679726</c:v>
                </c:pt>
                <c:pt idx="681">
                  <c:v>2.6964059151793482</c:v>
                </c:pt>
                <c:pt idx="682">
                  <c:v>16.420397268597281</c:v>
                </c:pt>
                <c:pt idx="683">
                  <c:v>5.2575165066599379</c:v>
                </c:pt>
                <c:pt idx="684">
                  <c:v>2.9718777379580295</c:v>
                </c:pt>
                <c:pt idx="685">
                  <c:v>4.9661858410236661</c:v>
                </c:pt>
                <c:pt idx="686">
                  <c:v>3.1414809289597421</c:v>
                </c:pt>
                <c:pt idx="687">
                  <c:v>6.1184494015318727</c:v>
                </c:pt>
                <c:pt idx="688">
                  <c:v>-2.878241037225806</c:v>
                </c:pt>
                <c:pt idx="689">
                  <c:v>19.981373814763423</c:v>
                </c:pt>
                <c:pt idx="690">
                  <c:v>6.4344929836515821</c:v>
                </c:pt>
                <c:pt idx="691">
                  <c:v>5.8305337058145987</c:v>
                </c:pt>
                <c:pt idx="692">
                  <c:v>4.3451950584369499</c:v>
                </c:pt>
                <c:pt idx="693">
                  <c:v>4.0067112732120602</c:v>
                </c:pt>
                <c:pt idx="694">
                  <c:v>6.1345519830302386</c:v>
                </c:pt>
                <c:pt idx="695">
                  <c:v>-0.25507787673739046</c:v>
                </c:pt>
                <c:pt idx="696">
                  <c:v>14.776726643799915</c:v>
                </c:pt>
                <c:pt idx="697">
                  <c:v>15.868683276068413</c:v>
                </c:pt>
                <c:pt idx="698">
                  <c:v>15.059936659697588</c:v>
                </c:pt>
                <c:pt idx="699">
                  <c:v>18.463485516533503</c:v>
                </c:pt>
                <c:pt idx="700">
                  <c:v>2.8251540599654361</c:v>
                </c:pt>
                <c:pt idx="701">
                  <c:v>0.89100514820950982</c:v>
                </c:pt>
                <c:pt idx="702">
                  <c:v>1.0646590807719485</c:v>
                </c:pt>
                <c:pt idx="703">
                  <c:v>10.792303012581986</c:v>
                </c:pt>
                <c:pt idx="704">
                  <c:v>-2.5203303675584046</c:v>
                </c:pt>
                <c:pt idx="705">
                  <c:v>7.6864518749097979</c:v>
                </c:pt>
                <c:pt idx="706">
                  <c:v>10.795527491915408</c:v>
                </c:pt>
                <c:pt idx="707">
                  <c:v>-3.7238177582709797</c:v>
                </c:pt>
                <c:pt idx="708">
                  <c:v>-3.8203509682378494</c:v>
                </c:pt>
                <c:pt idx="709">
                  <c:v>-2.7355377961500418</c:v>
                </c:pt>
                <c:pt idx="710">
                  <c:v>5.8003151657288239</c:v>
                </c:pt>
                <c:pt idx="711">
                  <c:v>5.9020441806279074</c:v>
                </c:pt>
                <c:pt idx="712">
                  <c:v>0.42826453078806548</c:v>
                </c:pt>
                <c:pt idx="713">
                  <c:v>-0.49290300329188508</c:v>
                </c:pt>
                <c:pt idx="714">
                  <c:v>-2.7841193768541319</c:v>
                </c:pt>
                <c:pt idx="715">
                  <c:v>-2.2288165023200008</c:v>
                </c:pt>
                <c:pt idx="716">
                  <c:v>-1.9154539614476409</c:v>
                </c:pt>
                <c:pt idx="717">
                  <c:v>2.8971647356468089</c:v>
                </c:pt>
                <c:pt idx="718">
                  <c:v>5.3741612794752029</c:v>
                </c:pt>
                <c:pt idx="719">
                  <c:v>-1.7980435979609122</c:v>
                </c:pt>
                <c:pt idx="720">
                  <c:v>-6.5812930494483624</c:v>
                </c:pt>
                <c:pt idx="721">
                  <c:v>-6.403487249641266</c:v>
                </c:pt>
                <c:pt idx="722">
                  <c:v>-2.9274082815533209</c:v>
                </c:pt>
                <c:pt idx="723">
                  <c:v>-0.16081196885030247</c:v>
                </c:pt>
                <c:pt idx="724">
                  <c:v>4.92489302549615</c:v>
                </c:pt>
                <c:pt idx="725">
                  <c:v>-6.9165475476009082</c:v>
                </c:pt>
                <c:pt idx="726">
                  <c:v>-2.2819240288796756</c:v>
                </c:pt>
                <c:pt idx="727">
                  <c:v>-8.2111989277199005</c:v>
                </c:pt>
                <c:pt idx="728">
                  <c:v>-6.2425951670074991</c:v>
                </c:pt>
                <c:pt idx="729">
                  <c:v>-7.0856760169536841</c:v>
                </c:pt>
                <c:pt idx="730">
                  <c:v>-9.3860637903762676</c:v>
                </c:pt>
                <c:pt idx="731">
                  <c:v>-7.113454291666633</c:v>
                </c:pt>
                <c:pt idx="732">
                  <c:v>-6.2503191921255272</c:v>
                </c:pt>
                <c:pt idx="733">
                  <c:v>-4.7733112273721403</c:v>
                </c:pt>
                <c:pt idx="734">
                  <c:v>-9.2865159256470697</c:v>
                </c:pt>
                <c:pt idx="735">
                  <c:v>-5.5484866036573193</c:v>
                </c:pt>
                <c:pt idx="736">
                  <c:v>-6.28379725499736</c:v>
                </c:pt>
                <c:pt idx="737">
                  <c:v>-13.038271464318052</c:v>
                </c:pt>
                <c:pt idx="738">
                  <c:v>-3.4703229156030968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Semanais'!$Y$9:$Y$747</c:f>
              <c:strCache>
                <c:ptCount val="73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8">
                  <c:v>09-01-2022</c:v>
                </c:pt>
              </c:strCache>
            </c:strRef>
          </c:cat>
          <c:val>
            <c:numRef>
              <c:f>'Indicadores Semanais'!$AA$9:$AA$744</c:f>
              <c:numCache>
                <c:formatCode>0.0</c:formatCode>
                <c:ptCount val="736"/>
                <c:pt idx="0">
                  <c:v>-0.35408974291427836</c:v>
                </c:pt>
                <c:pt idx="1">
                  <c:v>0.1705148970472789</c:v>
                </c:pt>
                <c:pt idx="2">
                  <c:v>3.0186636409736321E-2</c:v>
                </c:pt>
                <c:pt idx="3">
                  <c:v>-0.55156055635256673</c:v>
                </c:pt>
                <c:pt idx="4">
                  <c:v>-0.80100309847044138</c:v>
                </c:pt>
                <c:pt idx="5">
                  <c:v>-0.51836272038088771</c:v>
                </c:pt>
                <c:pt idx="6">
                  <c:v>-0.10683141855890563</c:v>
                </c:pt>
                <c:pt idx="7">
                  <c:v>0.37162802298244557</c:v>
                </c:pt>
                <c:pt idx="8">
                  <c:v>0.51592924450767452</c:v>
                </c:pt>
                <c:pt idx="9">
                  <c:v>0.70273884637458195</c:v>
                </c:pt>
                <c:pt idx="10">
                  <c:v>0.85499000895399035</c:v>
                </c:pt>
                <c:pt idx="11">
                  <c:v>0.92959136850410562</c:v>
                </c:pt>
                <c:pt idx="12">
                  <c:v>0.71632349079012847</c:v>
                </c:pt>
                <c:pt idx="13">
                  <c:v>0.57069014688816466</c:v>
                </c:pt>
                <c:pt idx="14">
                  <c:v>0.24905868110919821</c:v>
                </c:pt>
                <c:pt idx="15">
                  <c:v>0.10023881592939225</c:v>
                </c:pt>
                <c:pt idx="16">
                  <c:v>0.41297980342436308</c:v>
                </c:pt>
                <c:pt idx="17">
                  <c:v>0.5130214333730948</c:v>
                </c:pt>
                <c:pt idx="18">
                  <c:v>0.48097814952501416</c:v>
                </c:pt>
                <c:pt idx="19">
                  <c:v>0.71984228618998647</c:v>
                </c:pt>
                <c:pt idx="20">
                  <c:v>1.2266160398965797</c:v>
                </c:pt>
                <c:pt idx="21">
                  <c:v>1.8503981005705825</c:v>
                </c:pt>
                <c:pt idx="22">
                  <c:v>2.287898784666432</c:v>
                </c:pt>
                <c:pt idx="23">
                  <c:v>2.0542719044338882</c:v>
                </c:pt>
                <c:pt idx="24">
                  <c:v>1.9215863198819274</c:v>
                </c:pt>
                <c:pt idx="25">
                  <c:v>2.0096526333402385</c:v>
                </c:pt>
                <c:pt idx="26">
                  <c:v>1.9526773638970716</c:v>
                </c:pt>
                <c:pt idx="27">
                  <c:v>1.6224313319002965</c:v>
                </c:pt>
                <c:pt idx="28">
                  <c:v>1.2793438769909629</c:v>
                </c:pt>
                <c:pt idx="29">
                  <c:v>0.40324285726149617</c:v>
                </c:pt>
                <c:pt idx="30">
                  <c:v>-8.5305165066138625E-2</c:v>
                </c:pt>
                <c:pt idx="31">
                  <c:v>-0.60889376829150976</c:v>
                </c:pt>
                <c:pt idx="32">
                  <c:v>-1.3785350736313726</c:v>
                </c:pt>
                <c:pt idx="33">
                  <c:v>-1.9894959670145951</c:v>
                </c:pt>
                <c:pt idx="34">
                  <c:v>-2.3570153387972321</c:v>
                </c:pt>
                <c:pt idx="35">
                  <c:v>-2.9453646119875443</c:v>
                </c:pt>
                <c:pt idx="36">
                  <c:v>-3.0078519327402349</c:v>
                </c:pt>
                <c:pt idx="37">
                  <c:v>-2.8069988296809592</c:v>
                </c:pt>
                <c:pt idx="38">
                  <c:v>-2.6198457431213216</c:v>
                </c:pt>
                <c:pt idx="39">
                  <c:v>-1.5505636495684822</c:v>
                </c:pt>
                <c:pt idx="40">
                  <c:v>-0.71508028539031776</c:v>
                </c:pt>
                <c:pt idx="41">
                  <c:v>-0.59957169657061826</c:v>
                </c:pt>
                <c:pt idx="42">
                  <c:v>-0.2032412824018425</c:v>
                </c:pt>
                <c:pt idx="43">
                  <c:v>0.39460645993208571</c:v>
                </c:pt>
                <c:pt idx="44">
                  <c:v>1.269556780627721</c:v>
                </c:pt>
                <c:pt idx="45">
                  <c:v>1.6976973049446384</c:v>
                </c:pt>
                <c:pt idx="46">
                  <c:v>1.2485038010875746</c:v>
                </c:pt>
                <c:pt idx="47">
                  <c:v>0.83882526405214286</c:v>
                </c:pt>
                <c:pt idx="48">
                  <c:v>0.82031965970454224</c:v>
                </c:pt>
                <c:pt idx="49">
                  <c:v>0.91271331552980561</c:v>
                </c:pt>
                <c:pt idx="50">
                  <c:v>0.3775015710794532</c:v>
                </c:pt>
                <c:pt idx="51">
                  <c:v>-0.61223686272512634</c:v>
                </c:pt>
                <c:pt idx="52">
                  <c:v>-0.54718132698846955</c:v>
                </c:pt>
                <c:pt idx="53">
                  <c:v>-0.4477399300000397</c:v>
                </c:pt>
                <c:pt idx="54">
                  <c:v>-0.61420190395933916</c:v>
                </c:pt>
                <c:pt idx="55">
                  <c:v>-0.29410567780500851</c:v>
                </c:pt>
                <c:pt idx="56">
                  <c:v>-0.12386308873441955</c:v>
                </c:pt>
                <c:pt idx="57">
                  <c:v>0.69501111504339275</c:v>
                </c:pt>
                <c:pt idx="58">
                  <c:v>1.2747354164939408</c:v>
                </c:pt>
                <c:pt idx="59">
                  <c:v>1.4142379241987713</c:v>
                </c:pt>
                <c:pt idx="60">
                  <c:v>1.732896678180337</c:v>
                </c:pt>
                <c:pt idx="61">
                  <c:v>2.1297111643075288</c:v>
                </c:pt>
                <c:pt idx="62">
                  <c:v>2.040083838508354</c:v>
                </c:pt>
                <c:pt idx="63">
                  <c:v>1.7319070600311464</c:v>
                </c:pt>
                <c:pt idx="64">
                  <c:v>1.4199641821732503</c:v>
                </c:pt>
                <c:pt idx="65">
                  <c:v>1.2741280156659192</c:v>
                </c:pt>
                <c:pt idx="66">
                  <c:v>1.6185736110241884</c:v>
                </c:pt>
                <c:pt idx="67">
                  <c:v>1.7123787926581049</c:v>
                </c:pt>
                <c:pt idx="68">
                  <c:v>1.9531218381545969</c:v>
                </c:pt>
                <c:pt idx="69">
                  <c:v>1.4887698984663156</c:v>
                </c:pt>
                <c:pt idx="70">
                  <c:v>1.8267366249661428</c:v>
                </c:pt>
                <c:pt idx="71">
                  <c:v>1.3918732923586155</c:v>
                </c:pt>
                <c:pt idx="72">
                  <c:v>0.66643383870707618</c:v>
                </c:pt>
                <c:pt idx="73">
                  <c:v>-0.69833140701479557</c:v>
                </c:pt>
                <c:pt idx="74">
                  <c:v>-3.064114491426555</c:v>
                </c:pt>
                <c:pt idx="75">
                  <c:v>-5.5139433209743993</c:v>
                </c:pt>
                <c:pt idx="76">
                  <c:v>-7.6091584905839023</c:v>
                </c:pt>
                <c:pt idx="77">
                  <c:v>-10.879683389488033</c:v>
                </c:pt>
                <c:pt idx="78">
                  <c:v>-13.189681100050935</c:v>
                </c:pt>
                <c:pt idx="79">
                  <c:v>-15.660642143160048</c:v>
                </c:pt>
                <c:pt idx="80">
                  <c:v>-17.482001533163366</c:v>
                </c:pt>
                <c:pt idx="81">
                  <c:v>-18.189066257725163</c:v>
                </c:pt>
                <c:pt idx="82">
                  <c:v>-18.724620159522448</c:v>
                </c:pt>
                <c:pt idx="83">
                  <c:v>-19.482687970486356</c:v>
                </c:pt>
                <c:pt idx="84">
                  <c:v>-19.979762799572995</c:v>
                </c:pt>
                <c:pt idx="85">
                  <c:v>-19.874075932457622</c:v>
                </c:pt>
                <c:pt idx="86">
                  <c:v>-18.84791351899371</c:v>
                </c:pt>
                <c:pt idx="87">
                  <c:v>-18.641763041308678</c:v>
                </c:pt>
                <c:pt idx="88">
                  <c:v>-18.720024022400406</c:v>
                </c:pt>
                <c:pt idx="89">
                  <c:v>-19.266793929118176</c:v>
                </c:pt>
                <c:pt idx="90">
                  <c:v>-19.363053955299836</c:v>
                </c:pt>
                <c:pt idx="91">
                  <c:v>-19.29149903910044</c:v>
                </c:pt>
                <c:pt idx="92">
                  <c:v>-20.170484331011171</c:v>
                </c:pt>
                <c:pt idx="93">
                  <c:v>-21.46728623660773</c:v>
                </c:pt>
                <c:pt idx="94">
                  <c:v>-22.367507921293424</c:v>
                </c:pt>
                <c:pt idx="95">
                  <c:v>-23.077572144942216</c:v>
                </c:pt>
                <c:pt idx="96">
                  <c:v>-24.08135298198065</c:v>
                </c:pt>
                <c:pt idx="97">
                  <c:v>-23.842677526861927</c:v>
                </c:pt>
                <c:pt idx="98">
                  <c:v>-24.157162614651103</c:v>
                </c:pt>
                <c:pt idx="99">
                  <c:v>-23.813558889393839</c:v>
                </c:pt>
                <c:pt idx="100">
                  <c:v>-23.485674327573388</c:v>
                </c:pt>
                <c:pt idx="101">
                  <c:v>-23.399182601778357</c:v>
                </c:pt>
                <c:pt idx="102">
                  <c:v>-23.166475660365524</c:v>
                </c:pt>
                <c:pt idx="103">
                  <c:v>-22.567959440675512</c:v>
                </c:pt>
                <c:pt idx="104">
                  <c:v>-23.027386352710341</c:v>
                </c:pt>
                <c:pt idx="105">
                  <c:v>-23.042382908319563</c:v>
                </c:pt>
                <c:pt idx="106">
                  <c:v>-23.353549038397354</c:v>
                </c:pt>
                <c:pt idx="107">
                  <c:v>-23.165144853812894</c:v>
                </c:pt>
                <c:pt idx="108">
                  <c:v>-23.001492824314806</c:v>
                </c:pt>
                <c:pt idx="109">
                  <c:v>-22.681008598118087</c:v>
                </c:pt>
                <c:pt idx="110">
                  <c:v>-22.351501815487179</c:v>
                </c:pt>
                <c:pt idx="111">
                  <c:v>-22.336478261043368</c:v>
                </c:pt>
                <c:pt idx="112">
                  <c:v>-21.66448223907776</c:v>
                </c:pt>
                <c:pt idx="113">
                  <c:v>-21.067501149500146</c:v>
                </c:pt>
                <c:pt idx="114">
                  <c:v>-20.888365635040767</c:v>
                </c:pt>
                <c:pt idx="115">
                  <c:v>-20.27266632690154</c:v>
                </c:pt>
                <c:pt idx="116">
                  <c:v>-20.200178559489945</c:v>
                </c:pt>
                <c:pt idx="117">
                  <c:v>-20.809468546851285</c:v>
                </c:pt>
                <c:pt idx="118">
                  <c:v>-20.788639157168269</c:v>
                </c:pt>
                <c:pt idx="119">
                  <c:v>-21.62678217051581</c:v>
                </c:pt>
                <c:pt idx="120">
                  <c:v>-21.46137954160179</c:v>
                </c:pt>
                <c:pt idx="121">
                  <c:v>-22.039007969050079</c:v>
                </c:pt>
                <c:pt idx="122">
                  <c:v>-22.429444437051579</c:v>
                </c:pt>
                <c:pt idx="123">
                  <c:v>-22.886655343236214</c:v>
                </c:pt>
                <c:pt idx="124">
                  <c:v>-22.209929886993656</c:v>
                </c:pt>
                <c:pt idx="125">
                  <c:v>-22.144261810756696</c:v>
                </c:pt>
                <c:pt idx="126">
                  <c:v>-22.086097676902881</c:v>
                </c:pt>
                <c:pt idx="127">
                  <c:v>-22.706264859817772</c:v>
                </c:pt>
                <c:pt idx="128">
                  <c:v>-22.670911529213271</c:v>
                </c:pt>
                <c:pt idx="129">
                  <c:v>-22.879597468319094</c:v>
                </c:pt>
                <c:pt idx="130">
                  <c:v>-22.640114388789794</c:v>
                </c:pt>
                <c:pt idx="131">
                  <c:v>-21.945002904402688</c:v>
                </c:pt>
                <c:pt idx="132">
                  <c:v>-21.906684344873469</c:v>
                </c:pt>
                <c:pt idx="133">
                  <c:v>-21.790449039451968</c:v>
                </c:pt>
                <c:pt idx="134">
                  <c:v>-21.788199694666115</c:v>
                </c:pt>
                <c:pt idx="135">
                  <c:v>-21.640566079310869</c:v>
                </c:pt>
                <c:pt idx="136">
                  <c:v>-21.18681003549397</c:v>
                </c:pt>
                <c:pt idx="137">
                  <c:v>-20.819957019856776</c:v>
                </c:pt>
                <c:pt idx="138">
                  <c:v>-21.016283060066275</c:v>
                </c:pt>
                <c:pt idx="139">
                  <c:v>-20.766321596109766</c:v>
                </c:pt>
                <c:pt idx="140">
                  <c:v>-20.338588620439985</c:v>
                </c:pt>
                <c:pt idx="141">
                  <c:v>-20.034987101846053</c:v>
                </c:pt>
                <c:pt idx="142">
                  <c:v>-19.563098650270469</c:v>
                </c:pt>
                <c:pt idx="143">
                  <c:v>-19.664857583533607</c:v>
                </c:pt>
                <c:pt idx="144">
                  <c:v>-19.608804248088369</c:v>
                </c:pt>
                <c:pt idx="145">
                  <c:v>-19.535376406165675</c:v>
                </c:pt>
                <c:pt idx="146">
                  <c:v>-19.24061989287355</c:v>
                </c:pt>
                <c:pt idx="147">
                  <c:v>-19.23982472247803</c:v>
                </c:pt>
                <c:pt idx="148">
                  <c:v>-19.252126605809934</c:v>
                </c:pt>
                <c:pt idx="149">
                  <c:v>-19.575136256026187</c:v>
                </c:pt>
                <c:pt idx="150">
                  <c:v>-19.502076331784316</c:v>
                </c:pt>
                <c:pt idx="151">
                  <c:v>-19.330605193942411</c:v>
                </c:pt>
                <c:pt idx="152">
                  <c:v>-18.957013638245165</c:v>
                </c:pt>
                <c:pt idx="153">
                  <c:v>-18.728210594048107</c:v>
                </c:pt>
                <c:pt idx="154">
                  <c:v>-18.072427794552464</c:v>
                </c:pt>
                <c:pt idx="155">
                  <c:v>-17.380689562892986</c:v>
                </c:pt>
                <c:pt idx="156">
                  <c:v>-16.128885286801136</c:v>
                </c:pt>
                <c:pt idx="157">
                  <c:v>-14.913537870496977</c:v>
                </c:pt>
                <c:pt idx="158">
                  <c:v>-15.892416153470421</c:v>
                </c:pt>
                <c:pt idx="159">
                  <c:v>-16.269088477968843</c:v>
                </c:pt>
                <c:pt idx="160">
                  <c:v>-15.776913360643222</c:v>
                </c:pt>
                <c:pt idx="161">
                  <c:v>-15.764512103255017</c:v>
                </c:pt>
                <c:pt idx="162">
                  <c:v>-15.253539114607353</c:v>
                </c:pt>
                <c:pt idx="163">
                  <c:v>-15.638644318647907</c:v>
                </c:pt>
                <c:pt idx="164">
                  <c:v>-16.249880120770303</c:v>
                </c:pt>
                <c:pt idx="165">
                  <c:v>-14.907984886790279</c:v>
                </c:pt>
                <c:pt idx="166">
                  <c:v>-14.169492129133289</c:v>
                </c:pt>
                <c:pt idx="167">
                  <c:v>-13.604445388799707</c:v>
                </c:pt>
                <c:pt idx="168">
                  <c:v>-13.298288857294894</c:v>
                </c:pt>
                <c:pt idx="169">
                  <c:v>-13.709449362243101</c:v>
                </c:pt>
                <c:pt idx="170">
                  <c:v>-14.012586565946734</c:v>
                </c:pt>
                <c:pt idx="171">
                  <c:v>-13.659054765184219</c:v>
                </c:pt>
                <c:pt idx="172">
                  <c:v>-13.443074977885436</c:v>
                </c:pt>
                <c:pt idx="173">
                  <c:v>-13.548316439810012</c:v>
                </c:pt>
                <c:pt idx="174">
                  <c:v>-14.391633043417313</c:v>
                </c:pt>
                <c:pt idx="175">
                  <c:v>-14.576703304777428</c:v>
                </c:pt>
                <c:pt idx="176">
                  <c:v>-14.546111914527851</c:v>
                </c:pt>
                <c:pt idx="177">
                  <c:v>-14.409940930332677</c:v>
                </c:pt>
                <c:pt idx="178">
                  <c:v>-14.520646180741348</c:v>
                </c:pt>
                <c:pt idx="179">
                  <c:v>-14.509097400324691</c:v>
                </c:pt>
                <c:pt idx="180">
                  <c:v>-14.172361551580135</c:v>
                </c:pt>
                <c:pt idx="181">
                  <c:v>-13.709575350391374</c:v>
                </c:pt>
                <c:pt idx="182">
                  <c:v>-13.205754821656811</c:v>
                </c:pt>
                <c:pt idx="183">
                  <c:v>-12.44499867303969</c:v>
                </c:pt>
                <c:pt idx="184">
                  <c:v>-11.669687682512777</c:v>
                </c:pt>
                <c:pt idx="185">
                  <c:v>-11.106655232040639</c:v>
                </c:pt>
                <c:pt idx="186">
                  <c:v>-10.703542898406528</c:v>
                </c:pt>
                <c:pt idx="187">
                  <c:v>-10.657570070558757</c:v>
                </c:pt>
                <c:pt idx="188">
                  <c:v>-10.485060724573968</c:v>
                </c:pt>
                <c:pt idx="189">
                  <c:v>-10.497388989287996</c:v>
                </c:pt>
                <c:pt idx="190">
                  <c:v>-10.482958831593818</c:v>
                </c:pt>
                <c:pt idx="191">
                  <c:v>-10.278973114556525</c:v>
                </c:pt>
                <c:pt idx="192">
                  <c:v>-10.222409206722784</c:v>
                </c:pt>
                <c:pt idx="193">
                  <c:v>-9.9200150641822322</c:v>
                </c:pt>
                <c:pt idx="194">
                  <c:v>-9.3246478512233715</c:v>
                </c:pt>
                <c:pt idx="195">
                  <c:v>-8.8249530141035422</c:v>
                </c:pt>
                <c:pt idx="196">
                  <c:v>-8.4918057600731611</c:v>
                </c:pt>
                <c:pt idx="197">
                  <c:v>-8.2660715923150807</c:v>
                </c:pt>
                <c:pt idx="198">
                  <c:v>-8.1353836333518714</c:v>
                </c:pt>
                <c:pt idx="199">
                  <c:v>-8.2770220378219879</c:v>
                </c:pt>
                <c:pt idx="200">
                  <c:v>-8.2906985173230812</c:v>
                </c:pt>
                <c:pt idx="201">
                  <c:v>-8.6622049575212312</c:v>
                </c:pt>
                <c:pt idx="202">
                  <c:v>-8.8220785253598368</c:v>
                </c:pt>
                <c:pt idx="203">
                  <c:v>-8.745889019925011</c:v>
                </c:pt>
                <c:pt idx="204">
                  <c:v>-8.6671707895177388</c:v>
                </c:pt>
                <c:pt idx="205">
                  <c:v>-8.7881914229549647</c:v>
                </c:pt>
                <c:pt idx="206">
                  <c:v>-8.517168745247691</c:v>
                </c:pt>
                <c:pt idx="207">
                  <c:v>-8.2439177762192948</c:v>
                </c:pt>
                <c:pt idx="208">
                  <c:v>-8.2108162756393437</c:v>
                </c:pt>
                <c:pt idx="209">
                  <c:v>-7.9222201826188465</c:v>
                </c:pt>
                <c:pt idx="210">
                  <c:v>-7.7060063354495885</c:v>
                </c:pt>
                <c:pt idx="211">
                  <c:v>-7.7700988213295989</c:v>
                </c:pt>
                <c:pt idx="212">
                  <c:v>-7.924530322307314</c:v>
                </c:pt>
                <c:pt idx="213">
                  <c:v>-7.8317957208154363</c:v>
                </c:pt>
                <c:pt idx="214">
                  <c:v>-7.9235981571932692</c:v>
                </c:pt>
                <c:pt idx="215">
                  <c:v>-7.98633480653662</c:v>
                </c:pt>
                <c:pt idx="216">
                  <c:v>-8.1988345383043484</c:v>
                </c:pt>
                <c:pt idx="217">
                  <c:v>-8.1170947375663456</c:v>
                </c:pt>
                <c:pt idx="218">
                  <c:v>-8.1305102175742796</c:v>
                </c:pt>
                <c:pt idx="219">
                  <c:v>-8.0735300880775274</c:v>
                </c:pt>
                <c:pt idx="220">
                  <c:v>-7.6884692464104116</c:v>
                </c:pt>
                <c:pt idx="221">
                  <c:v>-7.1183325754233975</c:v>
                </c:pt>
                <c:pt idx="222">
                  <c:v>-6.544646262326653</c:v>
                </c:pt>
                <c:pt idx="223">
                  <c:v>-5.9545001260327535</c:v>
                </c:pt>
                <c:pt idx="224">
                  <c:v>-4.2715770076499302</c:v>
                </c:pt>
                <c:pt idx="225">
                  <c:v>-3.8094888852094053</c:v>
                </c:pt>
                <c:pt idx="226">
                  <c:v>-3.900194535665618</c:v>
                </c:pt>
                <c:pt idx="227">
                  <c:v>-4.0461288572381715</c:v>
                </c:pt>
                <c:pt idx="228">
                  <c:v>-4.1968884840622733</c:v>
                </c:pt>
                <c:pt idx="229">
                  <c:v>-4.5390311702902233</c:v>
                </c:pt>
                <c:pt idx="230">
                  <c:v>-4.5106313111716991</c:v>
                </c:pt>
                <c:pt idx="231">
                  <c:v>-5.4135057661296146</c:v>
                </c:pt>
                <c:pt idx="232">
                  <c:v>-5.7576871263770082</c:v>
                </c:pt>
                <c:pt idx="233">
                  <c:v>-5.4126578134837384</c:v>
                </c:pt>
                <c:pt idx="234">
                  <c:v>-5.2956374947799105</c:v>
                </c:pt>
                <c:pt idx="235">
                  <c:v>-5.3090459593367729</c:v>
                </c:pt>
                <c:pt idx="236">
                  <c:v>-5.070158282285071</c:v>
                </c:pt>
                <c:pt idx="237">
                  <c:v>-4.8296892481436533</c:v>
                </c:pt>
                <c:pt idx="238">
                  <c:v>-4.9319949325877444</c:v>
                </c:pt>
                <c:pt idx="239">
                  <c:v>-4.7559702923646237</c:v>
                </c:pt>
                <c:pt idx="240">
                  <c:v>-4.8977128280682463</c:v>
                </c:pt>
                <c:pt idx="241">
                  <c:v>-5.0646115915975356</c:v>
                </c:pt>
                <c:pt idx="242">
                  <c:v>-5.3141777635484235</c:v>
                </c:pt>
                <c:pt idx="243">
                  <c:v>-4.9589674596279378</c:v>
                </c:pt>
                <c:pt idx="244">
                  <c:v>-5.2178735730234109</c:v>
                </c:pt>
                <c:pt idx="245">
                  <c:v>-5.175847923930637</c:v>
                </c:pt>
                <c:pt idx="246">
                  <c:v>-4.7575164706201614</c:v>
                </c:pt>
                <c:pt idx="247">
                  <c:v>-4.1701014778522865</c:v>
                </c:pt>
                <c:pt idx="248">
                  <c:v>-4.0366026091155929</c:v>
                </c:pt>
                <c:pt idx="249">
                  <c:v>-3.9238374044866382</c:v>
                </c:pt>
                <c:pt idx="250">
                  <c:v>-4.2330617432170055</c:v>
                </c:pt>
                <c:pt idx="251">
                  <c:v>-4.1052125843541321</c:v>
                </c:pt>
                <c:pt idx="252">
                  <c:v>-4.1160111170075426</c:v>
                </c:pt>
                <c:pt idx="253">
                  <c:v>-4.3804030822791589</c:v>
                </c:pt>
                <c:pt idx="254">
                  <c:v>-4.6206689817928872</c:v>
                </c:pt>
                <c:pt idx="255">
                  <c:v>-4.6441704614625268</c:v>
                </c:pt>
                <c:pt idx="256">
                  <c:v>-4.3333196482573992</c:v>
                </c:pt>
                <c:pt idx="257">
                  <c:v>-3.9332292727994793</c:v>
                </c:pt>
                <c:pt idx="258">
                  <c:v>-3.6440022024609351</c:v>
                </c:pt>
                <c:pt idx="259">
                  <c:v>-3.7546515117118533</c:v>
                </c:pt>
                <c:pt idx="260">
                  <c:v>-3.4854051118849112</c:v>
                </c:pt>
                <c:pt idx="261">
                  <c:v>-3.1234477376343355</c:v>
                </c:pt>
                <c:pt idx="262">
                  <c:v>-2.7600893615342845</c:v>
                </c:pt>
                <c:pt idx="263">
                  <c:v>-2.978388770825688</c:v>
                </c:pt>
                <c:pt idx="264">
                  <c:v>-2.9339530672116241</c:v>
                </c:pt>
                <c:pt idx="265">
                  <c:v>-3.0070084753698061</c:v>
                </c:pt>
                <c:pt idx="266">
                  <c:v>-3.107644150494778</c:v>
                </c:pt>
                <c:pt idx="267">
                  <c:v>-3.6688511609221641</c:v>
                </c:pt>
                <c:pt idx="268">
                  <c:v>-4.3889901420765272</c:v>
                </c:pt>
                <c:pt idx="269">
                  <c:v>-4.8299873037493715</c:v>
                </c:pt>
                <c:pt idx="270">
                  <c:v>-5.3441359729825235</c:v>
                </c:pt>
                <c:pt idx="271">
                  <c:v>-5.8074615555249895</c:v>
                </c:pt>
                <c:pt idx="272">
                  <c:v>-5.8933129772524682</c:v>
                </c:pt>
                <c:pt idx="273">
                  <c:v>-5.9993755787367622</c:v>
                </c:pt>
                <c:pt idx="274">
                  <c:v>-5.98361700102621</c:v>
                </c:pt>
                <c:pt idx="275">
                  <c:v>-5.9376230721752696</c:v>
                </c:pt>
                <c:pt idx="276">
                  <c:v>-5.905823123478851</c:v>
                </c:pt>
                <c:pt idx="277">
                  <c:v>-5.5530095247122437</c:v>
                </c:pt>
                <c:pt idx="278">
                  <c:v>-5.7257834603073974</c:v>
                </c:pt>
                <c:pt idx="279">
                  <c:v>-5.7564817618038733</c:v>
                </c:pt>
                <c:pt idx="280">
                  <c:v>-5.71897912590007</c:v>
                </c:pt>
                <c:pt idx="281">
                  <c:v>-5.8430103160154703</c:v>
                </c:pt>
                <c:pt idx="282">
                  <c:v>-6.0394446108164042</c:v>
                </c:pt>
                <c:pt idx="283">
                  <c:v>-6.2000002833901737</c:v>
                </c:pt>
                <c:pt idx="284">
                  <c:v>-6.3108835359892987</c:v>
                </c:pt>
                <c:pt idx="285">
                  <c:v>-6.0305384140967737</c:v>
                </c:pt>
                <c:pt idx="286">
                  <c:v>-6.2155096800676741</c:v>
                </c:pt>
                <c:pt idx="287">
                  <c:v>-6.2111518300513087</c:v>
                </c:pt>
                <c:pt idx="288">
                  <c:v>-6.3505378935606709</c:v>
                </c:pt>
                <c:pt idx="289">
                  <c:v>-6.4306020117749636</c:v>
                </c:pt>
                <c:pt idx="290">
                  <c:v>-6.6147911995366213</c:v>
                </c:pt>
                <c:pt idx="291">
                  <c:v>-6.8927951806757761</c:v>
                </c:pt>
                <c:pt idx="292">
                  <c:v>-7.1299273751605838</c:v>
                </c:pt>
                <c:pt idx="293">
                  <c:v>-7.2814924130365943</c:v>
                </c:pt>
                <c:pt idx="294">
                  <c:v>-6.9142166544646377</c:v>
                </c:pt>
                <c:pt idx="295">
                  <c:v>-6.7798946118192029</c:v>
                </c:pt>
                <c:pt idx="296">
                  <c:v>-6.4891628511181514</c:v>
                </c:pt>
                <c:pt idx="297">
                  <c:v>-6.1313964055747245</c:v>
                </c:pt>
                <c:pt idx="298">
                  <c:v>-5.6840618322543017</c:v>
                </c:pt>
                <c:pt idx="299">
                  <c:v>-5.6750028386780267</c:v>
                </c:pt>
                <c:pt idx="300">
                  <c:v>-6.105298164119751</c:v>
                </c:pt>
                <c:pt idx="301">
                  <c:v>-6.527058989434523</c:v>
                </c:pt>
                <c:pt idx="302">
                  <c:v>-6.0463679823627592</c:v>
                </c:pt>
                <c:pt idx="303">
                  <c:v>-5.7715503104452441</c:v>
                </c:pt>
                <c:pt idx="304">
                  <c:v>-5.8876874383769291</c:v>
                </c:pt>
                <c:pt idx="305">
                  <c:v>-5.5737494734697677</c:v>
                </c:pt>
                <c:pt idx="306">
                  <c:v>-5.0660481423874524</c:v>
                </c:pt>
                <c:pt idx="307">
                  <c:v>-4.2866811211716236</c:v>
                </c:pt>
                <c:pt idx="308">
                  <c:v>-4.2726769552734236</c:v>
                </c:pt>
                <c:pt idx="309">
                  <c:v>-4.8680661154000671</c:v>
                </c:pt>
                <c:pt idx="310">
                  <c:v>-5.2686064137285546</c:v>
                </c:pt>
                <c:pt idx="311">
                  <c:v>-5.5856938946147823</c:v>
                </c:pt>
                <c:pt idx="312">
                  <c:v>-6.1497040507623604</c:v>
                </c:pt>
                <c:pt idx="313">
                  <c:v>-6.3490372314819856</c:v>
                </c:pt>
                <c:pt idx="314">
                  <c:v>-7.5444203016079188</c:v>
                </c:pt>
                <c:pt idx="315">
                  <c:v>-8.7831315176499594</c:v>
                </c:pt>
                <c:pt idx="316">
                  <c:v>-8.7886403922058083</c:v>
                </c:pt>
                <c:pt idx="317">
                  <c:v>-9.1577840684055811</c:v>
                </c:pt>
                <c:pt idx="318">
                  <c:v>-9.3018742768325655</c:v>
                </c:pt>
                <c:pt idx="319">
                  <c:v>-9.8423754531146166</c:v>
                </c:pt>
                <c:pt idx="320">
                  <c:v>-10.630406067916327</c:v>
                </c:pt>
                <c:pt idx="321">
                  <c:v>-11.138470548329702</c:v>
                </c:pt>
                <c:pt idx="322">
                  <c:v>-11.17143654878898</c:v>
                </c:pt>
                <c:pt idx="323">
                  <c:v>-11.458210378650184</c:v>
                </c:pt>
                <c:pt idx="324">
                  <c:v>-11.351682284097349</c:v>
                </c:pt>
                <c:pt idx="325">
                  <c:v>-10.746235385290586</c:v>
                </c:pt>
                <c:pt idx="326">
                  <c:v>-9.7157985823801418</c:v>
                </c:pt>
                <c:pt idx="327">
                  <c:v>-8.3040830153128304</c:v>
                </c:pt>
                <c:pt idx="328">
                  <c:v>-7.4283581897205266</c:v>
                </c:pt>
                <c:pt idx="329">
                  <c:v>-7.2660757487082179</c:v>
                </c:pt>
                <c:pt idx="330">
                  <c:v>-7.8285332519264967</c:v>
                </c:pt>
                <c:pt idx="331">
                  <c:v>-8.6894428982528602</c:v>
                </c:pt>
                <c:pt idx="332">
                  <c:v>-8.9183145322436452</c:v>
                </c:pt>
                <c:pt idx="333">
                  <c:v>-9.0200318080617858</c:v>
                </c:pt>
                <c:pt idx="334">
                  <c:v>-9.4493635565653147</c:v>
                </c:pt>
                <c:pt idx="335">
                  <c:v>-9.1052267729496936</c:v>
                </c:pt>
                <c:pt idx="336">
                  <c:v>-8.367609077045989</c:v>
                </c:pt>
                <c:pt idx="337">
                  <c:v>-7.9946552077356117</c:v>
                </c:pt>
                <c:pt idx="338">
                  <c:v>-7.7880682039546434</c:v>
                </c:pt>
                <c:pt idx="339">
                  <c:v>-7.3547735415345148</c:v>
                </c:pt>
                <c:pt idx="340">
                  <c:v>-7.480451432366694</c:v>
                </c:pt>
                <c:pt idx="341">
                  <c:v>-7.88534830426297</c:v>
                </c:pt>
                <c:pt idx="342">
                  <c:v>-8.2064206219178448</c:v>
                </c:pt>
                <c:pt idx="343">
                  <c:v>-8.1532795028414817</c:v>
                </c:pt>
                <c:pt idx="344">
                  <c:v>-7.075619072476715</c:v>
                </c:pt>
                <c:pt idx="345">
                  <c:v>-5.4835645634861789</c:v>
                </c:pt>
                <c:pt idx="346">
                  <c:v>-5.679002568319901</c:v>
                </c:pt>
                <c:pt idx="347">
                  <c:v>-5.3730814997612111</c:v>
                </c:pt>
                <c:pt idx="348">
                  <c:v>-4.8191051485406193</c:v>
                </c:pt>
                <c:pt idx="349">
                  <c:v>-3.8452025770798239</c:v>
                </c:pt>
                <c:pt idx="350">
                  <c:v>-3.2198433240874658</c:v>
                </c:pt>
                <c:pt idx="351">
                  <c:v>-2.6735655045734439</c:v>
                </c:pt>
                <c:pt idx="352">
                  <c:v>-2.2837870734679369</c:v>
                </c:pt>
                <c:pt idx="353">
                  <c:v>-1.4607466046776807</c:v>
                </c:pt>
                <c:pt idx="354">
                  <c:v>-1.2423444086669047</c:v>
                </c:pt>
                <c:pt idx="355">
                  <c:v>-1.9365047339238661</c:v>
                </c:pt>
                <c:pt idx="356">
                  <c:v>-1.47571480564893</c:v>
                </c:pt>
                <c:pt idx="357">
                  <c:v>-0.30109855831721111</c:v>
                </c:pt>
                <c:pt idx="358">
                  <c:v>-0.73552074014209545</c:v>
                </c:pt>
                <c:pt idx="359">
                  <c:v>-0.57780431253068743</c:v>
                </c:pt>
                <c:pt idx="360">
                  <c:v>-0.64689564957972678</c:v>
                </c:pt>
                <c:pt idx="361">
                  <c:v>-0.81939370491592511</c:v>
                </c:pt>
                <c:pt idx="362">
                  <c:v>-2.0959830771255019</c:v>
                </c:pt>
                <c:pt idx="363">
                  <c:v>-3.7905730453962314</c:v>
                </c:pt>
                <c:pt idx="364">
                  <c:v>-5.4816607386221579</c:v>
                </c:pt>
                <c:pt idx="365">
                  <c:v>-5.3515850822101205</c:v>
                </c:pt>
                <c:pt idx="366">
                  <c:v>-6.0163840197722349</c:v>
                </c:pt>
                <c:pt idx="367">
                  <c:v>-6.7313697474690599</c:v>
                </c:pt>
                <c:pt idx="368">
                  <c:v>-7.1897009146123247</c:v>
                </c:pt>
                <c:pt idx="369">
                  <c:v>-5.1988179667972174</c:v>
                </c:pt>
                <c:pt idx="370">
                  <c:v>-4.589570553775884</c:v>
                </c:pt>
                <c:pt idx="371">
                  <c:v>-4.7541658318275184</c:v>
                </c:pt>
                <c:pt idx="372">
                  <c:v>-4.7109691792107444</c:v>
                </c:pt>
                <c:pt idx="373">
                  <c:v>-4.4871718314976663</c:v>
                </c:pt>
                <c:pt idx="374">
                  <c:v>-3.988801431910614</c:v>
                </c:pt>
                <c:pt idx="375">
                  <c:v>-3.1928329285679728</c:v>
                </c:pt>
                <c:pt idx="376">
                  <c:v>-4.0931010557542242</c:v>
                </c:pt>
                <c:pt idx="377">
                  <c:v>-4.6041713586652024</c:v>
                </c:pt>
                <c:pt idx="378">
                  <c:v>-4.7772436992139964</c:v>
                </c:pt>
                <c:pt idx="379">
                  <c:v>-5.5239969169780112</c:v>
                </c:pt>
                <c:pt idx="380">
                  <c:v>-6.7135669791806283</c:v>
                </c:pt>
                <c:pt idx="381">
                  <c:v>-8.2162451850705533</c:v>
                </c:pt>
                <c:pt idx="382">
                  <c:v>-9.8603002003057334</c:v>
                </c:pt>
                <c:pt idx="383">
                  <c:v>-10.173927716145844</c:v>
                </c:pt>
                <c:pt idx="384">
                  <c:v>-10.561861040890999</c:v>
                </c:pt>
                <c:pt idx="385">
                  <c:v>-11.038029472115911</c:v>
                </c:pt>
                <c:pt idx="386">
                  <c:v>-11.075074066621442</c:v>
                </c:pt>
                <c:pt idx="387">
                  <c:v>-11.358526571896224</c:v>
                </c:pt>
                <c:pt idx="388">
                  <c:v>-10.979216857037651</c:v>
                </c:pt>
                <c:pt idx="389">
                  <c:v>-10.399500068739998</c:v>
                </c:pt>
                <c:pt idx="390">
                  <c:v>-10.268398789845071</c:v>
                </c:pt>
                <c:pt idx="391">
                  <c:v>-10.175622256570124</c:v>
                </c:pt>
                <c:pt idx="392">
                  <c:v>-10.595070368614413</c:v>
                </c:pt>
                <c:pt idx="393">
                  <c:v>-10.633390920528537</c:v>
                </c:pt>
                <c:pt idx="394">
                  <c:v>-10.11887260610988</c:v>
                </c:pt>
                <c:pt idx="395">
                  <c:v>-10.349370736105618</c:v>
                </c:pt>
                <c:pt idx="396">
                  <c:v>-10.503888882770601</c:v>
                </c:pt>
                <c:pt idx="397">
                  <c:v>-10.116256865105413</c:v>
                </c:pt>
                <c:pt idx="398">
                  <c:v>-9.7334119408776054</c:v>
                </c:pt>
                <c:pt idx="399">
                  <c:v>-8.4305574718716496</c:v>
                </c:pt>
                <c:pt idx="400">
                  <c:v>-8.2063099069410903</c:v>
                </c:pt>
                <c:pt idx="401">
                  <c:v>-7.9412325086614626</c:v>
                </c:pt>
                <c:pt idx="402">
                  <c:v>-7.6043069025261021</c:v>
                </c:pt>
                <c:pt idx="403">
                  <c:v>-7.4960116860463257</c:v>
                </c:pt>
                <c:pt idx="404">
                  <c:v>-7.5559177812568894</c:v>
                </c:pt>
                <c:pt idx="405">
                  <c:v>-7.6273150458679391</c:v>
                </c:pt>
                <c:pt idx="406">
                  <c:v>-8.6068205019208914</c:v>
                </c:pt>
                <c:pt idx="407">
                  <c:v>-8.5108032802871048</c:v>
                </c:pt>
                <c:pt idx="408">
                  <c:v>-7.3896278370989972</c:v>
                </c:pt>
                <c:pt idx="409">
                  <c:v>-7.5410030109140882</c:v>
                </c:pt>
                <c:pt idx="410">
                  <c:v>-7.4653063630066736</c:v>
                </c:pt>
                <c:pt idx="411">
                  <c:v>-7.0485588929348975</c:v>
                </c:pt>
                <c:pt idx="412">
                  <c:v>-6.4650395195016044</c:v>
                </c:pt>
                <c:pt idx="413">
                  <c:v>-5.9033824713387144</c:v>
                </c:pt>
                <c:pt idx="414">
                  <c:v>-5.6173309644880929</c:v>
                </c:pt>
                <c:pt idx="415">
                  <c:v>-6.2045870291135916</c:v>
                </c:pt>
                <c:pt idx="416">
                  <c:v>-5.6558197560572747</c:v>
                </c:pt>
                <c:pt idx="417">
                  <c:v>-5.3677216946177921</c:v>
                </c:pt>
                <c:pt idx="418">
                  <c:v>-5.3299282983542691</c:v>
                </c:pt>
                <c:pt idx="419">
                  <c:v>-5.2672903061195555</c:v>
                </c:pt>
                <c:pt idx="420">
                  <c:v>-6.0796183511928703</c:v>
                </c:pt>
                <c:pt idx="421">
                  <c:v>-6.7047736189469438</c:v>
                </c:pt>
                <c:pt idx="422">
                  <c:v>-7.410146922989604</c:v>
                </c:pt>
                <c:pt idx="423">
                  <c:v>-8.1585322928897721</c:v>
                </c:pt>
                <c:pt idx="424">
                  <c:v>-8.715651670169219</c:v>
                </c:pt>
                <c:pt idx="425">
                  <c:v>-9.4237589337433185</c:v>
                </c:pt>
                <c:pt idx="426">
                  <c:v>-10.430087570704183</c:v>
                </c:pt>
                <c:pt idx="427">
                  <c:v>-10.425198263410566</c:v>
                </c:pt>
                <c:pt idx="428">
                  <c:v>-10.80334781638806</c:v>
                </c:pt>
                <c:pt idx="429">
                  <c:v>-10.90381554846879</c:v>
                </c:pt>
                <c:pt idx="430">
                  <c:v>-10.866250339492666</c:v>
                </c:pt>
                <c:pt idx="431">
                  <c:v>-11.145571358343119</c:v>
                </c:pt>
                <c:pt idx="432">
                  <c:v>-11.635010654617931</c:v>
                </c:pt>
                <c:pt idx="433">
                  <c:v>-11.259800157237029</c:v>
                </c:pt>
                <c:pt idx="434">
                  <c:v>-10.85106364899617</c:v>
                </c:pt>
                <c:pt idx="435">
                  <c:v>-10.422905385677209</c:v>
                </c:pt>
                <c:pt idx="436">
                  <c:v>-10.025146279055738</c:v>
                </c:pt>
                <c:pt idx="437">
                  <c:v>-9.2354670748655359</c:v>
                </c:pt>
                <c:pt idx="438">
                  <c:v>-8.0981729004452454</c:v>
                </c:pt>
                <c:pt idx="439">
                  <c:v>-5.1465213811620769</c:v>
                </c:pt>
                <c:pt idx="440">
                  <c:v>-2.5610710508634762</c:v>
                </c:pt>
                <c:pt idx="441">
                  <c:v>0.72396687384075442</c:v>
                </c:pt>
                <c:pt idx="442">
                  <c:v>3.5859478733896064</c:v>
                </c:pt>
                <c:pt idx="443">
                  <c:v>7.1836557853330065</c:v>
                </c:pt>
                <c:pt idx="444">
                  <c:v>11.660638558112355</c:v>
                </c:pt>
                <c:pt idx="445">
                  <c:v>15.314700320610688</c:v>
                </c:pt>
                <c:pt idx="446">
                  <c:v>17.25838580176562</c:v>
                </c:pt>
                <c:pt idx="447">
                  <c:v>18.07081567000083</c:v>
                </c:pt>
                <c:pt idx="448">
                  <c:v>19.55951581698179</c:v>
                </c:pt>
                <c:pt idx="449">
                  <c:v>20.920492780912827</c:v>
                </c:pt>
                <c:pt idx="450">
                  <c:v>21.621649302317916</c:v>
                </c:pt>
                <c:pt idx="451">
                  <c:v>19.339916792219316</c:v>
                </c:pt>
                <c:pt idx="452">
                  <c:v>18.995053517974224</c:v>
                </c:pt>
                <c:pt idx="453">
                  <c:v>17.516470604930287</c:v>
                </c:pt>
                <c:pt idx="454">
                  <c:v>18.746066741449319</c:v>
                </c:pt>
                <c:pt idx="455">
                  <c:v>18.287106044432168</c:v>
                </c:pt>
                <c:pt idx="456">
                  <c:v>17.698682380116924</c:v>
                </c:pt>
                <c:pt idx="457">
                  <c:v>18.159364281772536</c:v>
                </c:pt>
                <c:pt idx="458">
                  <c:v>19.491271026061906</c:v>
                </c:pt>
                <c:pt idx="459">
                  <c:v>20.788313476722077</c:v>
                </c:pt>
                <c:pt idx="460">
                  <c:v>22.997243612501794</c:v>
                </c:pt>
                <c:pt idx="461">
                  <c:v>24.71535279117121</c:v>
                </c:pt>
                <c:pt idx="462">
                  <c:v>24.788862228700733</c:v>
                </c:pt>
                <c:pt idx="463">
                  <c:v>26.531677167839668</c:v>
                </c:pt>
                <c:pt idx="464">
                  <c:v>27.516778067357468</c:v>
                </c:pt>
                <c:pt idx="465">
                  <c:v>27.311835116822355</c:v>
                </c:pt>
                <c:pt idx="466">
                  <c:v>27.041281393696551</c:v>
                </c:pt>
                <c:pt idx="467">
                  <c:v>25.855213707483198</c:v>
                </c:pt>
                <c:pt idx="468">
                  <c:v>23.746622229086579</c:v>
                </c:pt>
                <c:pt idx="469">
                  <c:v>24.005725207910693</c:v>
                </c:pt>
                <c:pt idx="470">
                  <c:v>23.021378023113961</c:v>
                </c:pt>
                <c:pt idx="471">
                  <c:v>21.241757707736145</c:v>
                </c:pt>
                <c:pt idx="472">
                  <c:v>21.082840610467297</c:v>
                </c:pt>
                <c:pt idx="473">
                  <c:v>21.46186930235887</c:v>
                </c:pt>
                <c:pt idx="474">
                  <c:v>21.725258018571878</c:v>
                </c:pt>
                <c:pt idx="475">
                  <c:v>22.275385275682083</c:v>
                </c:pt>
                <c:pt idx="476">
                  <c:v>22.236998642481336</c:v>
                </c:pt>
                <c:pt idx="477">
                  <c:v>22.794233941624189</c:v>
                </c:pt>
                <c:pt idx="478">
                  <c:v>23.334570721295137</c:v>
                </c:pt>
                <c:pt idx="479">
                  <c:v>24.076819585451393</c:v>
                </c:pt>
                <c:pt idx="480">
                  <c:v>22.866742987970024</c:v>
                </c:pt>
                <c:pt idx="481">
                  <c:v>23.065939009239592</c:v>
                </c:pt>
                <c:pt idx="482">
                  <c:v>24.857600876411073</c:v>
                </c:pt>
                <c:pt idx="483">
                  <c:v>26.251953380340517</c:v>
                </c:pt>
                <c:pt idx="484">
                  <c:v>27.052315487211047</c:v>
                </c:pt>
                <c:pt idx="485">
                  <c:v>26.261876573747365</c:v>
                </c:pt>
                <c:pt idx="486">
                  <c:v>26.499333508888409</c:v>
                </c:pt>
                <c:pt idx="487">
                  <c:v>26.362422733714766</c:v>
                </c:pt>
                <c:pt idx="488">
                  <c:v>26.672247835289365</c:v>
                </c:pt>
                <c:pt idx="489">
                  <c:v>24.231552997784288</c:v>
                </c:pt>
                <c:pt idx="490">
                  <c:v>24.413508139166897</c:v>
                </c:pt>
                <c:pt idx="491">
                  <c:v>25.176573302323224</c:v>
                </c:pt>
                <c:pt idx="492">
                  <c:v>25.620451283753763</c:v>
                </c:pt>
                <c:pt idx="493">
                  <c:v>25.301808450807812</c:v>
                </c:pt>
                <c:pt idx="494">
                  <c:v>25.485591276982671</c:v>
                </c:pt>
                <c:pt idx="495">
                  <c:v>25.409455257724737</c:v>
                </c:pt>
                <c:pt idx="496">
                  <c:v>26.771059989551137</c:v>
                </c:pt>
                <c:pt idx="497">
                  <c:v>27.001231872597849</c:v>
                </c:pt>
                <c:pt idx="498">
                  <c:v>26.524803780991757</c:v>
                </c:pt>
                <c:pt idx="499">
                  <c:v>26.962829865898936</c:v>
                </c:pt>
                <c:pt idx="500">
                  <c:v>26.723685752077408</c:v>
                </c:pt>
                <c:pt idx="501">
                  <c:v>26.217619351743881</c:v>
                </c:pt>
                <c:pt idx="502">
                  <c:v>25.482111460310524</c:v>
                </c:pt>
                <c:pt idx="503">
                  <c:v>24.734487389212397</c:v>
                </c:pt>
                <c:pt idx="504">
                  <c:v>22.822643399366804</c:v>
                </c:pt>
                <c:pt idx="505">
                  <c:v>21.91091736724702</c:v>
                </c:pt>
                <c:pt idx="506">
                  <c:v>21.075218059829378</c:v>
                </c:pt>
                <c:pt idx="507">
                  <c:v>20.625715945366899</c:v>
                </c:pt>
                <c:pt idx="508">
                  <c:v>20.766474114051022</c:v>
                </c:pt>
                <c:pt idx="509">
                  <c:v>20.53377438679971</c:v>
                </c:pt>
                <c:pt idx="510">
                  <c:v>19.420165540241673</c:v>
                </c:pt>
                <c:pt idx="511">
                  <c:v>19.730630769414486</c:v>
                </c:pt>
                <c:pt idx="512">
                  <c:v>19.82401807128316</c:v>
                </c:pt>
                <c:pt idx="513">
                  <c:v>20.270784498608212</c:v>
                </c:pt>
                <c:pt idx="514">
                  <c:v>20.634468795397826</c:v>
                </c:pt>
                <c:pt idx="515">
                  <c:v>18.781660090284817</c:v>
                </c:pt>
                <c:pt idx="516">
                  <c:v>17.809450352506861</c:v>
                </c:pt>
                <c:pt idx="517">
                  <c:v>17.53016794841955</c:v>
                </c:pt>
                <c:pt idx="518">
                  <c:v>16.753111888002753</c:v>
                </c:pt>
                <c:pt idx="519">
                  <c:v>15.373505918792661</c:v>
                </c:pt>
                <c:pt idx="520">
                  <c:v>14.089458919149129</c:v>
                </c:pt>
                <c:pt idx="521">
                  <c:v>13.15994054653676</c:v>
                </c:pt>
                <c:pt idx="522">
                  <c:v>14.242389472380271</c:v>
                </c:pt>
                <c:pt idx="523">
                  <c:v>16.281935671401083</c:v>
                </c:pt>
                <c:pt idx="524">
                  <c:v>16.31299909799716</c:v>
                </c:pt>
                <c:pt idx="525">
                  <c:v>17.772611110996483</c:v>
                </c:pt>
                <c:pt idx="526">
                  <c:v>18.983462556490917</c:v>
                </c:pt>
                <c:pt idx="527">
                  <c:v>18.622397807564131</c:v>
                </c:pt>
                <c:pt idx="528">
                  <c:v>18.581527919782864</c:v>
                </c:pt>
                <c:pt idx="529">
                  <c:v>18.718551105411443</c:v>
                </c:pt>
                <c:pt idx="530">
                  <c:v>16.762963834569131</c:v>
                </c:pt>
                <c:pt idx="531">
                  <c:v>16.08885965490828</c:v>
                </c:pt>
                <c:pt idx="532">
                  <c:v>14.269746086939676</c:v>
                </c:pt>
                <c:pt idx="533">
                  <c:v>12.888824345582963</c:v>
                </c:pt>
                <c:pt idx="534">
                  <c:v>13.294393773788581</c:v>
                </c:pt>
                <c:pt idx="535">
                  <c:v>13.29583005277606</c:v>
                </c:pt>
                <c:pt idx="536">
                  <c:v>12.717005580012861</c:v>
                </c:pt>
                <c:pt idx="537">
                  <c:v>12.837576352680987</c:v>
                </c:pt>
                <c:pt idx="538">
                  <c:v>13.107421182823114</c:v>
                </c:pt>
                <c:pt idx="539">
                  <c:v>13.166778496109368</c:v>
                </c:pt>
                <c:pt idx="540">
                  <c:v>13.24620001460757</c:v>
                </c:pt>
                <c:pt idx="541">
                  <c:v>13.195172767222772</c:v>
                </c:pt>
                <c:pt idx="542">
                  <c:v>13.012594566208177</c:v>
                </c:pt>
                <c:pt idx="543">
                  <c:v>13.115489420402199</c:v>
                </c:pt>
                <c:pt idx="544">
                  <c:v>13.602139927657669</c:v>
                </c:pt>
                <c:pt idx="545">
                  <c:v>13.282054254161503</c:v>
                </c:pt>
                <c:pt idx="546">
                  <c:v>13.431205881699659</c:v>
                </c:pt>
                <c:pt idx="547">
                  <c:v>12.717678355680514</c:v>
                </c:pt>
                <c:pt idx="548">
                  <c:v>12.401316540391354</c:v>
                </c:pt>
                <c:pt idx="549">
                  <c:v>11.326136151528583</c:v>
                </c:pt>
                <c:pt idx="550">
                  <c:v>10.353968862483923</c:v>
                </c:pt>
                <c:pt idx="551">
                  <c:v>9.694463753600008</c:v>
                </c:pt>
                <c:pt idx="552">
                  <c:v>9.2464401733535926</c:v>
                </c:pt>
                <c:pt idx="553">
                  <c:v>8.1928694118520102</c:v>
                </c:pt>
                <c:pt idx="554">
                  <c:v>7.6962136861345556</c:v>
                </c:pt>
                <c:pt idx="555">
                  <c:v>6.7788794899318514</c:v>
                </c:pt>
                <c:pt idx="556">
                  <c:v>6.344852049598785</c:v>
                </c:pt>
                <c:pt idx="557">
                  <c:v>6.1406510315540741</c:v>
                </c:pt>
                <c:pt idx="558">
                  <c:v>5.8922197397285672</c:v>
                </c:pt>
                <c:pt idx="559">
                  <c:v>4.9904469126847681</c:v>
                </c:pt>
                <c:pt idx="560">
                  <c:v>3.495660076044051</c:v>
                </c:pt>
                <c:pt idx="561">
                  <c:v>2.9252724611760494</c:v>
                </c:pt>
                <c:pt idx="562">
                  <c:v>2.7143134987805624</c:v>
                </c:pt>
                <c:pt idx="563">
                  <c:v>2.8205281874990091</c:v>
                </c:pt>
                <c:pt idx="564">
                  <c:v>2.8127995229356424</c:v>
                </c:pt>
                <c:pt idx="565">
                  <c:v>1.8694129434052409</c:v>
                </c:pt>
                <c:pt idx="566">
                  <c:v>2.0400499566133381</c:v>
                </c:pt>
                <c:pt idx="567">
                  <c:v>2.5521147787152434</c:v>
                </c:pt>
                <c:pt idx="568">
                  <c:v>2.3878718941136641</c:v>
                </c:pt>
                <c:pt idx="569">
                  <c:v>2.1939055843436486</c:v>
                </c:pt>
                <c:pt idx="570">
                  <c:v>2.4034173085005479</c:v>
                </c:pt>
                <c:pt idx="571">
                  <c:v>2.335398157876925</c:v>
                </c:pt>
                <c:pt idx="572">
                  <c:v>2.2660660332054197</c:v>
                </c:pt>
                <c:pt idx="573">
                  <c:v>2.7546589487909161</c:v>
                </c:pt>
                <c:pt idx="574">
                  <c:v>3.9500484713075159</c:v>
                </c:pt>
                <c:pt idx="575">
                  <c:v>3.8283824618903983</c:v>
                </c:pt>
                <c:pt idx="576">
                  <c:v>3.741695992832617</c:v>
                </c:pt>
                <c:pt idx="577">
                  <c:v>3.602539496678856</c:v>
                </c:pt>
                <c:pt idx="578">
                  <c:v>3.8954356461135538</c:v>
                </c:pt>
                <c:pt idx="579">
                  <c:v>4.0719490402747516</c:v>
                </c:pt>
                <c:pt idx="580">
                  <c:v>4.2170823793696419</c:v>
                </c:pt>
                <c:pt idx="581">
                  <c:v>3.7019463788239086</c:v>
                </c:pt>
                <c:pt idx="582">
                  <c:v>4.4689301842749893</c:v>
                </c:pt>
                <c:pt idx="583">
                  <c:v>4.7453864315612524</c:v>
                </c:pt>
                <c:pt idx="584">
                  <c:v>4.9066007702413819</c:v>
                </c:pt>
                <c:pt idx="585">
                  <c:v>4.6551865514720845</c:v>
                </c:pt>
                <c:pt idx="586">
                  <c:v>4.6341815106779878</c:v>
                </c:pt>
                <c:pt idx="587">
                  <c:v>4.9956328767144651</c:v>
                </c:pt>
                <c:pt idx="588">
                  <c:v>5.8154942144547883</c:v>
                </c:pt>
                <c:pt idx="589">
                  <c:v>4.7548510956496122</c:v>
                </c:pt>
                <c:pt idx="590">
                  <c:v>4.5510394009960775</c:v>
                </c:pt>
                <c:pt idx="591">
                  <c:v>4.4602536197400457</c:v>
                </c:pt>
                <c:pt idx="592">
                  <c:v>4.8152908730367736</c:v>
                </c:pt>
                <c:pt idx="593">
                  <c:v>4.7602809571043041</c:v>
                </c:pt>
                <c:pt idx="594">
                  <c:v>5.0848062380334316</c:v>
                </c:pt>
                <c:pt idx="595">
                  <c:v>4.6593588942403139</c:v>
                </c:pt>
                <c:pt idx="596">
                  <c:v>4.871721755246547</c:v>
                </c:pt>
                <c:pt idx="597">
                  <c:v>4.8779888404062257</c:v>
                </c:pt>
                <c:pt idx="598">
                  <c:v>4.8369717930471925</c:v>
                </c:pt>
                <c:pt idx="599">
                  <c:v>4.0060219224128408</c:v>
                </c:pt>
                <c:pt idx="600">
                  <c:v>3.6328119349847077</c:v>
                </c:pt>
                <c:pt idx="601">
                  <c:v>2.6584743027640836</c:v>
                </c:pt>
                <c:pt idx="602">
                  <c:v>2.0394353338024809</c:v>
                </c:pt>
                <c:pt idx="603">
                  <c:v>1.9979413297633921</c:v>
                </c:pt>
                <c:pt idx="604">
                  <c:v>2.0962269739486308</c:v>
                </c:pt>
                <c:pt idx="605">
                  <c:v>1.999965017872497</c:v>
                </c:pt>
                <c:pt idx="606">
                  <c:v>2.3941966361750997</c:v>
                </c:pt>
                <c:pt idx="607">
                  <c:v>2.5513684951627553</c:v>
                </c:pt>
                <c:pt idx="608">
                  <c:v>2.1640766721718498</c:v>
                </c:pt>
                <c:pt idx="609">
                  <c:v>2.3979714450671969</c:v>
                </c:pt>
                <c:pt idx="610">
                  <c:v>2.6142750248355342</c:v>
                </c:pt>
                <c:pt idx="611">
                  <c:v>2.4295236427044946</c:v>
                </c:pt>
                <c:pt idx="612">
                  <c:v>2.3875967497266686</c:v>
                </c:pt>
                <c:pt idx="613">
                  <c:v>2.5128153210471651</c:v>
                </c:pt>
                <c:pt idx="614">
                  <c:v>2.5823092205062563</c:v>
                </c:pt>
                <c:pt idx="615">
                  <c:v>3.1137732905706095</c:v>
                </c:pt>
                <c:pt idx="616">
                  <c:v>3.1626877476235271</c:v>
                </c:pt>
                <c:pt idx="617">
                  <c:v>2.8021399497098889</c:v>
                </c:pt>
                <c:pt idx="618">
                  <c:v>2.7538259367435001</c:v>
                </c:pt>
                <c:pt idx="619">
                  <c:v>2.4751886376436203</c:v>
                </c:pt>
                <c:pt idx="620">
                  <c:v>2.085730880214852</c:v>
                </c:pt>
                <c:pt idx="621">
                  <c:v>2.1867252638036923</c:v>
                </c:pt>
                <c:pt idx="622">
                  <c:v>1.8753234064183602</c:v>
                </c:pt>
                <c:pt idx="623">
                  <c:v>1.9060364192407209</c:v>
                </c:pt>
                <c:pt idx="624">
                  <c:v>3.0090899116262415</c:v>
                </c:pt>
                <c:pt idx="625">
                  <c:v>3.4455939102143853</c:v>
                </c:pt>
                <c:pt idx="626">
                  <c:v>3.8959657120213622</c:v>
                </c:pt>
                <c:pt idx="627">
                  <c:v>4.0111931183939369</c:v>
                </c:pt>
                <c:pt idx="628">
                  <c:v>4.1701521496237985</c:v>
                </c:pt>
                <c:pt idx="629">
                  <c:v>4.2810581021378438</c:v>
                </c:pt>
                <c:pt idx="630">
                  <c:v>3.8747318957202785</c:v>
                </c:pt>
                <c:pt idx="631">
                  <c:v>3.1415291922875581</c:v>
                </c:pt>
                <c:pt idx="632">
                  <c:v>3.1596703115188949</c:v>
                </c:pt>
                <c:pt idx="633">
                  <c:v>3.1215944092642154</c:v>
                </c:pt>
                <c:pt idx="634">
                  <c:v>3.0632625683576031</c:v>
                </c:pt>
                <c:pt idx="635">
                  <c:v>3.1401503233168273</c:v>
                </c:pt>
                <c:pt idx="636">
                  <c:v>3.4088229555007685</c:v>
                </c:pt>
                <c:pt idx="637">
                  <c:v>2.6613718952993994</c:v>
                </c:pt>
                <c:pt idx="638">
                  <c:v>1.8026055720353173</c:v>
                </c:pt>
                <c:pt idx="639">
                  <c:v>1.9376165844220652</c:v>
                </c:pt>
                <c:pt idx="640">
                  <c:v>1.66154550007519</c:v>
                </c:pt>
                <c:pt idx="641">
                  <c:v>1.7038766758497357</c:v>
                </c:pt>
                <c:pt idx="642">
                  <c:v>1.2625545303523737</c:v>
                </c:pt>
                <c:pt idx="643">
                  <c:v>1.0199011987317594</c:v>
                </c:pt>
                <c:pt idx="644">
                  <c:v>1.2789562563658372</c:v>
                </c:pt>
                <c:pt idx="645">
                  <c:v>1.6877532128706123</c:v>
                </c:pt>
                <c:pt idx="646">
                  <c:v>1.2463544794823374</c:v>
                </c:pt>
                <c:pt idx="647">
                  <c:v>1.4549717242190907</c:v>
                </c:pt>
                <c:pt idx="648">
                  <c:v>1.3754716337863819</c:v>
                </c:pt>
                <c:pt idx="649">
                  <c:v>1.214719345860384</c:v>
                </c:pt>
                <c:pt idx="650">
                  <c:v>1.153785471426223</c:v>
                </c:pt>
                <c:pt idx="651">
                  <c:v>1.5886340823204728</c:v>
                </c:pt>
                <c:pt idx="652">
                  <c:v>1.191127312677136</c:v>
                </c:pt>
                <c:pt idx="653">
                  <c:v>1.1151329944466746</c:v>
                </c:pt>
                <c:pt idx="654">
                  <c:v>0.70109935313554061</c:v>
                </c:pt>
                <c:pt idx="655">
                  <c:v>0.11309867780061555</c:v>
                </c:pt>
                <c:pt idx="656">
                  <c:v>0.51497920500237127</c:v>
                </c:pt>
                <c:pt idx="657">
                  <c:v>0.42816459899913717</c:v>
                </c:pt>
                <c:pt idx="658">
                  <c:v>0.30155866833956108</c:v>
                </c:pt>
                <c:pt idx="659">
                  <c:v>-0.24604583531733124</c:v>
                </c:pt>
                <c:pt idx="660">
                  <c:v>-0.61122829710330939</c:v>
                </c:pt>
                <c:pt idx="661">
                  <c:v>-1.0735822452694532</c:v>
                </c:pt>
                <c:pt idx="662">
                  <c:v>-0.62914786877513984</c:v>
                </c:pt>
                <c:pt idx="663">
                  <c:v>-0.64562320364554948</c:v>
                </c:pt>
                <c:pt idx="664">
                  <c:v>-0.50255355733750884</c:v>
                </c:pt>
                <c:pt idx="665">
                  <c:v>-1.0725585175518201E-3</c:v>
                </c:pt>
                <c:pt idx="666">
                  <c:v>0.7071451782019178</c:v>
                </c:pt>
                <c:pt idx="667">
                  <c:v>0.62222189724216626</c:v>
                </c:pt>
                <c:pt idx="668">
                  <c:v>1.2076041857293274</c:v>
                </c:pt>
                <c:pt idx="669">
                  <c:v>1.6866942246501966</c:v>
                </c:pt>
                <c:pt idx="670">
                  <c:v>1.3653347481753548</c:v>
                </c:pt>
                <c:pt idx="671">
                  <c:v>1.7000327494813583</c:v>
                </c:pt>
                <c:pt idx="672">
                  <c:v>1.4142540363256326</c:v>
                </c:pt>
                <c:pt idx="673">
                  <c:v>1.4377832732281242</c:v>
                </c:pt>
                <c:pt idx="674">
                  <c:v>1.9153351272848196</c:v>
                </c:pt>
                <c:pt idx="675">
                  <c:v>2.023101557384964</c:v>
                </c:pt>
                <c:pt idx="676">
                  <c:v>1.8861583443455383</c:v>
                </c:pt>
                <c:pt idx="677">
                  <c:v>1.9821520939264758</c:v>
                </c:pt>
                <c:pt idx="678">
                  <c:v>1.7614044054567561</c:v>
                </c:pt>
                <c:pt idx="679">
                  <c:v>3.8330502959815353</c:v>
                </c:pt>
                <c:pt idx="680">
                  <c:v>4.5108228553375627</c:v>
                </c:pt>
                <c:pt idx="681">
                  <c:v>4.5915052741371998</c:v>
                </c:pt>
                <c:pt idx="682">
                  <c:v>5.102473011081508</c:v>
                </c:pt>
                <c:pt idx="683">
                  <c:v>5.2211748799065694</c:v>
                </c:pt>
                <c:pt idx="684">
                  <c:v>5.938901942844268</c:v>
                </c:pt>
                <c:pt idx="685">
                  <c:v>5.1425238067863877</c:v>
                </c:pt>
                <c:pt idx="686">
                  <c:v>5.6512347419529805</c:v>
                </c:pt>
                <c:pt idx="687">
                  <c:v>5.8193742386660725</c:v>
                </c:pt>
                <c:pt idx="688">
                  <c:v>6.2277536626455827</c:v>
                </c:pt>
                <c:pt idx="689">
                  <c:v>6.1390406937046222</c:v>
                </c:pt>
                <c:pt idx="690">
                  <c:v>6.2626450285978112</c:v>
                </c:pt>
                <c:pt idx="691">
                  <c:v>6.2649453973832925</c:v>
                </c:pt>
                <c:pt idx="692">
                  <c:v>6.6396829917387805</c:v>
                </c:pt>
                <c:pt idx="693">
                  <c:v>5.8961619673154217</c:v>
                </c:pt>
                <c:pt idx="694">
                  <c:v>7.2439034376606832</c:v>
                </c:pt>
                <c:pt idx="695">
                  <c:v>8.562389573929682</c:v>
                </c:pt>
                <c:pt idx="696">
                  <c:v>10.579288210800618</c:v>
                </c:pt>
                <c:pt idx="697">
                  <c:v>10.410494323193959</c:v>
                </c:pt>
                <c:pt idx="698">
                  <c:v>9.6614162039338538</c:v>
                </c:pt>
                <c:pt idx="699">
                  <c:v>9.8499500550066159</c:v>
                </c:pt>
                <c:pt idx="700">
                  <c:v>9.2807466791183391</c:v>
                </c:pt>
                <c:pt idx="701">
                  <c:v>6.6537447300287953</c:v>
                </c:pt>
                <c:pt idx="702">
                  <c:v>5.6003897607733961</c:v>
                </c:pt>
                <c:pt idx="703">
                  <c:v>4.5049671858279545</c:v>
                </c:pt>
                <c:pt idx="704">
                  <c:v>3.5693997832227522</c:v>
                </c:pt>
                <c:pt idx="705">
                  <c:v>2.896348909444558</c:v>
                </c:pt>
                <c:pt idx="706">
                  <c:v>2.3534636413128456</c:v>
                </c:pt>
                <c:pt idx="707">
                  <c:v>1.6403225203338216</c:v>
                </c:pt>
                <c:pt idx="708">
                  <c:v>2.8435188843604382</c:v>
                </c:pt>
                <c:pt idx="709">
                  <c:v>1.8066349780573334</c:v>
                </c:pt>
                <c:pt idx="710">
                  <c:v>0.19400205017057739</c:v>
                </c:pt>
                <c:pt idx="711">
                  <c:v>0.32824467608726982</c:v>
                </c:pt>
                <c:pt idx="712">
                  <c:v>0.5556067426469623</c:v>
                </c:pt>
                <c:pt idx="713">
                  <c:v>0.67276157617587651</c:v>
                </c:pt>
                <c:pt idx="714">
                  <c:v>0.25802580044987472</c:v>
                </c:pt>
                <c:pt idx="715">
                  <c:v>0.1826139574280598</c:v>
                </c:pt>
                <c:pt idx="716">
                  <c:v>-0.13543006096465118</c:v>
                </c:pt>
                <c:pt idx="717">
                  <c:v>-1.0052000675584338</c:v>
                </c:pt>
                <c:pt idx="718">
                  <c:v>-1.5222526208137386</c:v>
                </c:pt>
                <c:pt idx="719">
                  <c:v>-1.6220514464184987</c:v>
                </c:pt>
                <c:pt idx="720">
                  <c:v>-1.3713883046188788</c:v>
                </c:pt>
                <c:pt idx="721">
                  <c:v>-1.0817128346404015</c:v>
                </c:pt>
                <c:pt idx="722">
                  <c:v>-2.8375283813655607</c:v>
                </c:pt>
                <c:pt idx="723">
                  <c:v>-2.906654157211098</c:v>
                </c:pt>
                <c:pt idx="724">
                  <c:v>-3.1394978541070317</c:v>
                </c:pt>
                <c:pt idx="725">
                  <c:v>-3.1165132708736363</c:v>
                </c:pt>
                <c:pt idx="726">
                  <c:v>-3.7105515187879741</c:v>
                </c:pt>
                <c:pt idx="727">
                  <c:v>-5.0284446361488264</c:v>
                </c:pt>
                <c:pt idx="728">
                  <c:v>-6.748208538600653</c:v>
                </c:pt>
                <c:pt idx="729">
                  <c:v>-6.6530330592470266</c:v>
                </c:pt>
                <c:pt idx="730">
                  <c:v>-7.0089455161745216</c:v>
                </c:pt>
                <c:pt idx="731">
                  <c:v>-7.1625622301641174</c:v>
                </c:pt>
                <c:pt idx="732">
                  <c:v>-7.0634038639712342</c:v>
                </c:pt>
                <c:pt idx="733">
                  <c:v>-6.9488497551203308</c:v>
                </c:pt>
                <c:pt idx="734">
                  <c:v>-7.4705937085405854</c:v>
                </c:pt>
                <c:pt idx="735">
                  <c:v>-6.9501463691029386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cat>
            <c:strRef>
              <c:f>'Indicadores Semanais'!$Y$9:$Y$747</c:f>
              <c:strCache>
                <c:ptCount val="73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8">
                  <c:v>09-01-2022</c:v>
                </c:pt>
              </c:strCache>
            </c:strRef>
          </c:cat>
          <c:val>
            <c:numRef>
              <c:f>'Indicadores Semanais'!$AB$9:$AB$646</c:f>
              <c:numCache>
                <c:formatCode>0.0</c:formatCode>
                <c:ptCount val="638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-6.8493098518149651</c:v>
                </c:pt>
                <c:pt idx="274">
                  <c:v>-6.8493098518149651</c:v>
                </c:pt>
                <c:pt idx="275">
                  <c:v>-6.8493098518149651</c:v>
                </c:pt>
                <c:pt idx="276">
                  <c:v>-6.8493098518149651</c:v>
                </c:pt>
                <c:pt idx="277">
                  <c:v>-6.8493098518149651</c:v>
                </c:pt>
                <c:pt idx="278">
                  <c:v>-6.8493098518149651</c:v>
                </c:pt>
                <c:pt idx="279">
                  <c:v>-6.8493098518149651</c:v>
                </c:pt>
                <c:pt idx="280">
                  <c:v>-6.8493098518149651</c:v>
                </c:pt>
                <c:pt idx="281">
                  <c:v>-6.8493098518149651</c:v>
                </c:pt>
                <c:pt idx="282">
                  <c:v>-6.8493098518149651</c:v>
                </c:pt>
                <c:pt idx="283">
                  <c:v>-6.8493098518149651</c:v>
                </c:pt>
                <c:pt idx="284">
                  <c:v>-6.8493098518149651</c:v>
                </c:pt>
                <c:pt idx="285">
                  <c:v>-6.8493098518149651</c:v>
                </c:pt>
                <c:pt idx="286">
                  <c:v>-6.8493098518149651</c:v>
                </c:pt>
                <c:pt idx="287">
                  <c:v>-6.8493098518149651</c:v>
                </c:pt>
                <c:pt idx="288">
                  <c:v>-6.8493098518149651</c:v>
                </c:pt>
                <c:pt idx="289">
                  <c:v>-6.8493098518149651</c:v>
                </c:pt>
                <c:pt idx="290">
                  <c:v>-6.8493098518149651</c:v>
                </c:pt>
                <c:pt idx="291">
                  <c:v>-6.8493098518149651</c:v>
                </c:pt>
                <c:pt idx="292">
                  <c:v>-6.8493098518149651</c:v>
                </c:pt>
                <c:pt idx="293">
                  <c:v>-6.8493098518149651</c:v>
                </c:pt>
                <c:pt idx="294">
                  <c:v>-6.8493098518149651</c:v>
                </c:pt>
                <c:pt idx="295">
                  <c:v>-6.8493098518149651</c:v>
                </c:pt>
                <c:pt idx="296">
                  <c:v>-6.8493098518149651</c:v>
                </c:pt>
                <c:pt idx="297">
                  <c:v>-6.8493098518149651</c:v>
                </c:pt>
                <c:pt idx="298">
                  <c:v>-6.8493098518149651</c:v>
                </c:pt>
                <c:pt idx="299">
                  <c:v>-6.8493098518149651</c:v>
                </c:pt>
                <c:pt idx="300">
                  <c:v>-6.8493098518149651</c:v>
                </c:pt>
                <c:pt idx="301">
                  <c:v>-6.8493098518149651</c:v>
                </c:pt>
                <c:pt idx="302">
                  <c:v>-6.8493098518149651</c:v>
                </c:pt>
                <c:pt idx="303">
                  <c:v>-6.8493098518149651</c:v>
                </c:pt>
                <c:pt idx="304">
                  <c:v>-6.8493098518149651</c:v>
                </c:pt>
                <c:pt idx="305">
                  <c:v>-6.8493098518149651</c:v>
                </c:pt>
                <c:pt idx="306">
                  <c:v>-6.8493098518149651</c:v>
                </c:pt>
                <c:pt idx="307">
                  <c:v>-6.8493098518149651</c:v>
                </c:pt>
                <c:pt idx="308">
                  <c:v>-6.8493098518149651</c:v>
                </c:pt>
                <c:pt idx="309">
                  <c:v>-6.8493098518149651</c:v>
                </c:pt>
                <c:pt idx="310">
                  <c:v>-6.8493098518149651</c:v>
                </c:pt>
                <c:pt idx="311">
                  <c:v>-6.8493098518149651</c:v>
                </c:pt>
                <c:pt idx="312">
                  <c:v>-6.8493098518149651</c:v>
                </c:pt>
                <c:pt idx="313">
                  <c:v>-6.8493098518149651</c:v>
                </c:pt>
                <c:pt idx="314">
                  <c:v>-6.8493098518149651</c:v>
                </c:pt>
                <c:pt idx="315">
                  <c:v>-6.8493098518149651</c:v>
                </c:pt>
                <c:pt idx="316">
                  <c:v>-6.8493098518149651</c:v>
                </c:pt>
                <c:pt idx="317">
                  <c:v>-6.8493098518149651</c:v>
                </c:pt>
                <c:pt idx="318">
                  <c:v>-6.8493098518149651</c:v>
                </c:pt>
                <c:pt idx="319">
                  <c:v>-6.8493098518149651</c:v>
                </c:pt>
                <c:pt idx="320">
                  <c:v>-6.8493098518149651</c:v>
                </c:pt>
                <c:pt idx="321">
                  <c:v>-6.8493098518149651</c:v>
                </c:pt>
                <c:pt idx="322">
                  <c:v>-6.8493098518149651</c:v>
                </c:pt>
                <c:pt idx="323">
                  <c:v>-6.8493098518149651</c:v>
                </c:pt>
                <c:pt idx="324">
                  <c:v>-6.8493098518149651</c:v>
                </c:pt>
                <c:pt idx="325">
                  <c:v>-6.8493098518149651</c:v>
                </c:pt>
                <c:pt idx="326">
                  <c:v>-6.8493098518149651</c:v>
                </c:pt>
                <c:pt idx="327">
                  <c:v>-6.8493098518149651</c:v>
                </c:pt>
                <c:pt idx="328">
                  <c:v>-6.8493098518149651</c:v>
                </c:pt>
                <c:pt idx="329">
                  <c:v>-6.8493098518149651</c:v>
                </c:pt>
                <c:pt idx="330">
                  <c:v>-6.8493098518149651</c:v>
                </c:pt>
                <c:pt idx="331">
                  <c:v>-6.8493098518149651</c:v>
                </c:pt>
                <c:pt idx="332">
                  <c:v>-6.8493098518149651</c:v>
                </c:pt>
                <c:pt idx="333">
                  <c:v>-6.8493098518149651</c:v>
                </c:pt>
                <c:pt idx="334">
                  <c:v>-6.8493098518149651</c:v>
                </c:pt>
                <c:pt idx="335">
                  <c:v>-6.8493098518149651</c:v>
                </c:pt>
                <c:pt idx="336">
                  <c:v>-6.8493098518149651</c:v>
                </c:pt>
                <c:pt idx="337">
                  <c:v>-6.8493098518149651</c:v>
                </c:pt>
                <c:pt idx="338">
                  <c:v>-6.8493098518149651</c:v>
                </c:pt>
                <c:pt idx="339">
                  <c:v>-6.8493098518149651</c:v>
                </c:pt>
                <c:pt idx="340">
                  <c:v>-6.8493098518149651</c:v>
                </c:pt>
                <c:pt idx="341">
                  <c:v>-6.8493098518149651</c:v>
                </c:pt>
                <c:pt idx="342">
                  <c:v>-6.8493098518149651</c:v>
                </c:pt>
                <c:pt idx="343">
                  <c:v>-6.8493098518149651</c:v>
                </c:pt>
                <c:pt idx="344">
                  <c:v>-6.8493098518149651</c:v>
                </c:pt>
                <c:pt idx="345">
                  <c:v>-6.8493098518149651</c:v>
                </c:pt>
                <c:pt idx="346">
                  <c:v>-6.8493098518149651</c:v>
                </c:pt>
                <c:pt idx="347">
                  <c:v>-6.8493098518149651</c:v>
                </c:pt>
                <c:pt idx="348">
                  <c:v>-6.8493098518149651</c:v>
                </c:pt>
                <c:pt idx="349">
                  <c:v>-6.8493098518149651</c:v>
                </c:pt>
                <c:pt idx="350">
                  <c:v>-6.8493098518149651</c:v>
                </c:pt>
                <c:pt idx="351">
                  <c:v>-6.8493098518149651</c:v>
                </c:pt>
                <c:pt idx="352">
                  <c:v>-6.8493098518149651</c:v>
                </c:pt>
                <c:pt idx="353">
                  <c:v>-6.8493098518149651</c:v>
                </c:pt>
                <c:pt idx="354">
                  <c:v>-6.8493098518149651</c:v>
                </c:pt>
                <c:pt idx="355">
                  <c:v>-6.8493098518149651</c:v>
                </c:pt>
                <c:pt idx="356">
                  <c:v>-6.8493098518149651</c:v>
                </c:pt>
                <c:pt idx="357">
                  <c:v>-6.8493098518149651</c:v>
                </c:pt>
                <c:pt idx="358">
                  <c:v>-6.8493098518149651</c:v>
                </c:pt>
                <c:pt idx="359">
                  <c:v>-6.8493098518149651</c:v>
                </c:pt>
                <c:pt idx="360">
                  <c:v>-6.8493098518149651</c:v>
                </c:pt>
                <c:pt idx="361">
                  <c:v>-6.8493098518149651</c:v>
                </c:pt>
                <c:pt idx="362">
                  <c:v>-6.8493098518149651</c:v>
                </c:pt>
                <c:pt idx="363">
                  <c:v>-6.8493098518149651</c:v>
                </c:pt>
                <c:pt idx="364">
                  <c:v>-6.8493098518149651</c:v>
                </c:pt>
                <c:pt idx="365">
                  <c:v>-5.7264468883261799</c:v>
                </c:pt>
                <c:pt idx="366">
                  <c:v>-5.7264468883261799</c:v>
                </c:pt>
                <c:pt idx="367">
                  <c:v>-5.7264468883261799</c:v>
                </c:pt>
                <c:pt idx="368">
                  <c:v>-5.7264468883261799</c:v>
                </c:pt>
                <c:pt idx="369">
                  <c:v>-5.7264468883261799</c:v>
                </c:pt>
                <c:pt idx="370">
                  <c:v>-5.7264468883261799</c:v>
                </c:pt>
                <c:pt idx="371">
                  <c:v>-5.7264468883261799</c:v>
                </c:pt>
                <c:pt idx="372">
                  <c:v>-5.7264468883261799</c:v>
                </c:pt>
                <c:pt idx="373">
                  <c:v>-5.7264468883261799</c:v>
                </c:pt>
                <c:pt idx="374">
                  <c:v>-5.7264468883261799</c:v>
                </c:pt>
                <c:pt idx="375">
                  <c:v>-5.7264468883261799</c:v>
                </c:pt>
                <c:pt idx="376">
                  <c:v>-5.7264468883261799</c:v>
                </c:pt>
                <c:pt idx="377">
                  <c:v>-5.7264468883261799</c:v>
                </c:pt>
                <c:pt idx="378">
                  <c:v>-5.7264468883261799</c:v>
                </c:pt>
                <c:pt idx="379">
                  <c:v>-5.7264468883261799</c:v>
                </c:pt>
                <c:pt idx="380">
                  <c:v>-5.7264468883261799</c:v>
                </c:pt>
                <c:pt idx="381">
                  <c:v>-5.7264468883261799</c:v>
                </c:pt>
                <c:pt idx="382">
                  <c:v>-5.7264468883261799</c:v>
                </c:pt>
                <c:pt idx="383">
                  <c:v>-5.7264468883261799</c:v>
                </c:pt>
                <c:pt idx="384">
                  <c:v>-5.7264468883261799</c:v>
                </c:pt>
                <c:pt idx="385">
                  <c:v>-5.7264468883261799</c:v>
                </c:pt>
                <c:pt idx="386">
                  <c:v>-5.7264468883261799</c:v>
                </c:pt>
                <c:pt idx="387">
                  <c:v>-5.7264468883261799</c:v>
                </c:pt>
                <c:pt idx="388">
                  <c:v>-5.7264468883261799</c:v>
                </c:pt>
                <c:pt idx="389">
                  <c:v>-5.7264468883261799</c:v>
                </c:pt>
                <c:pt idx="390">
                  <c:v>-5.7264468883261799</c:v>
                </c:pt>
                <c:pt idx="391">
                  <c:v>-5.7264468883261799</c:v>
                </c:pt>
                <c:pt idx="392">
                  <c:v>-5.7264468883261799</c:v>
                </c:pt>
                <c:pt idx="393">
                  <c:v>-5.7264468883261799</c:v>
                </c:pt>
                <c:pt idx="394">
                  <c:v>-5.7264468883261799</c:v>
                </c:pt>
                <c:pt idx="395">
                  <c:v>-5.7264468883261799</c:v>
                </c:pt>
                <c:pt idx="396">
                  <c:v>-5.7264468883261799</c:v>
                </c:pt>
                <c:pt idx="397">
                  <c:v>-5.7264468883261799</c:v>
                </c:pt>
                <c:pt idx="398">
                  <c:v>-5.7264468883261799</c:v>
                </c:pt>
                <c:pt idx="399">
                  <c:v>-5.7264468883261799</c:v>
                </c:pt>
                <c:pt idx="400">
                  <c:v>-5.7264468883261799</c:v>
                </c:pt>
                <c:pt idx="401">
                  <c:v>-5.7264468883261799</c:v>
                </c:pt>
                <c:pt idx="402">
                  <c:v>-5.7264468883261799</c:v>
                </c:pt>
                <c:pt idx="403">
                  <c:v>-5.7264468883261799</c:v>
                </c:pt>
                <c:pt idx="404">
                  <c:v>-5.7264468883261799</c:v>
                </c:pt>
                <c:pt idx="405">
                  <c:v>-5.7264468883261799</c:v>
                </c:pt>
                <c:pt idx="406">
                  <c:v>-5.7264468883261799</c:v>
                </c:pt>
                <c:pt idx="407">
                  <c:v>-5.7264468883261799</c:v>
                </c:pt>
                <c:pt idx="408">
                  <c:v>-5.7264468883261799</c:v>
                </c:pt>
                <c:pt idx="409">
                  <c:v>-5.7264468883261799</c:v>
                </c:pt>
                <c:pt idx="410">
                  <c:v>-5.7264468883261799</c:v>
                </c:pt>
                <c:pt idx="411">
                  <c:v>-5.7264468883261799</c:v>
                </c:pt>
                <c:pt idx="412">
                  <c:v>-5.7264468883261799</c:v>
                </c:pt>
                <c:pt idx="413">
                  <c:v>-5.7264468883261799</c:v>
                </c:pt>
                <c:pt idx="414">
                  <c:v>-5.7264468883261799</c:v>
                </c:pt>
                <c:pt idx="415">
                  <c:v>-5.7264468883261799</c:v>
                </c:pt>
                <c:pt idx="416">
                  <c:v>-5.7264468883261799</c:v>
                </c:pt>
                <c:pt idx="417">
                  <c:v>-5.7264468883261799</c:v>
                </c:pt>
                <c:pt idx="418">
                  <c:v>-5.7264468883261799</c:v>
                </c:pt>
                <c:pt idx="419">
                  <c:v>-5.7264468883261799</c:v>
                </c:pt>
                <c:pt idx="420">
                  <c:v>-5.7264468883261799</c:v>
                </c:pt>
                <c:pt idx="421">
                  <c:v>-5.7264468883261799</c:v>
                </c:pt>
                <c:pt idx="422">
                  <c:v>-5.7264468883261799</c:v>
                </c:pt>
                <c:pt idx="423">
                  <c:v>-5.7264468883261799</c:v>
                </c:pt>
                <c:pt idx="424">
                  <c:v>-5.7264468883261799</c:v>
                </c:pt>
                <c:pt idx="425">
                  <c:v>-5.7264468883261799</c:v>
                </c:pt>
                <c:pt idx="426">
                  <c:v>-5.7264468883261799</c:v>
                </c:pt>
                <c:pt idx="427">
                  <c:v>-5.7264468883261799</c:v>
                </c:pt>
                <c:pt idx="428">
                  <c:v>-5.7264468883261799</c:v>
                </c:pt>
                <c:pt idx="429">
                  <c:v>-5.7264468883261799</c:v>
                </c:pt>
                <c:pt idx="430">
                  <c:v>-5.7264468883261799</c:v>
                </c:pt>
                <c:pt idx="431">
                  <c:v>-5.7264468883261799</c:v>
                </c:pt>
                <c:pt idx="432">
                  <c:v>-5.7264468883261799</c:v>
                </c:pt>
                <c:pt idx="433">
                  <c:v>-5.7264468883261799</c:v>
                </c:pt>
                <c:pt idx="434">
                  <c:v>-5.7264468883261799</c:v>
                </c:pt>
                <c:pt idx="435">
                  <c:v>-5.7264468883261799</c:v>
                </c:pt>
                <c:pt idx="436">
                  <c:v>-5.7264468883261799</c:v>
                </c:pt>
                <c:pt idx="437">
                  <c:v>-5.7264468883261799</c:v>
                </c:pt>
                <c:pt idx="438">
                  <c:v>-5.7264468883261799</c:v>
                </c:pt>
                <c:pt idx="439">
                  <c:v>-5.7264468883261799</c:v>
                </c:pt>
                <c:pt idx="440">
                  <c:v>-5.7264468883261799</c:v>
                </c:pt>
                <c:pt idx="441">
                  <c:v>-5.7264468883261799</c:v>
                </c:pt>
                <c:pt idx="442">
                  <c:v>-5.7264468883261799</c:v>
                </c:pt>
                <c:pt idx="443">
                  <c:v>-5.7264468883261799</c:v>
                </c:pt>
                <c:pt idx="444">
                  <c:v>-5.7264468883261799</c:v>
                </c:pt>
                <c:pt idx="445">
                  <c:v>-5.7264468883261799</c:v>
                </c:pt>
                <c:pt idx="446">
                  <c:v>-5.7264468883261799</c:v>
                </c:pt>
                <c:pt idx="447">
                  <c:v>-5.7264468883261799</c:v>
                </c:pt>
                <c:pt idx="448">
                  <c:v>-5.7264468883261799</c:v>
                </c:pt>
                <c:pt idx="449">
                  <c:v>-5.7264468883261799</c:v>
                </c:pt>
                <c:pt idx="450">
                  <c:v>-5.7264468883261799</c:v>
                </c:pt>
                <c:pt idx="451">
                  <c:v>-5.7264468883261799</c:v>
                </c:pt>
                <c:pt idx="452">
                  <c:v>-5.7264468883261799</c:v>
                </c:pt>
                <c:pt idx="453">
                  <c:v>-5.7264468883261799</c:v>
                </c:pt>
                <c:pt idx="454">
                  <c:v>-5.7264468883261799</c:v>
                </c:pt>
                <c:pt idx="455">
                  <c:v>16.096541840276274</c:v>
                </c:pt>
                <c:pt idx="456">
                  <c:v>16.096541840276274</c:v>
                </c:pt>
                <c:pt idx="457">
                  <c:v>16.096541840276274</c:v>
                </c:pt>
                <c:pt idx="458">
                  <c:v>16.096541840276274</c:v>
                </c:pt>
                <c:pt idx="459">
                  <c:v>16.096541840276274</c:v>
                </c:pt>
                <c:pt idx="460">
                  <c:v>16.096541840276274</c:v>
                </c:pt>
                <c:pt idx="461">
                  <c:v>16.096541840276274</c:v>
                </c:pt>
                <c:pt idx="462">
                  <c:v>16.096541840276274</c:v>
                </c:pt>
                <c:pt idx="463">
                  <c:v>16.096541840276274</c:v>
                </c:pt>
                <c:pt idx="464">
                  <c:v>16.096541840276274</c:v>
                </c:pt>
                <c:pt idx="465">
                  <c:v>16.096541840276274</c:v>
                </c:pt>
                <c:pt idx="466">
                  <c:v>16.096541840276274</c:v>
                </c:pt>
                <c:pt idx="467">
                  <c:v>16.096541840276274</c:v>
                </c:pt>
                <c:pt idx="468">
                  <c:v>16.096541840276274</c:v>
                </c:pt>
                <c:pt idx="469">
                  <c:v>16.096541840276274</c:v>
                </c:pt>
                <c:pt idx="470">
                  <c:v>16.096541840276274</c:v>
                </c:pt>
                <c:pt idx="471">
                  <c:v>16.096541840276274</c:v>
                </c:pt>
                <c:pt idx="472">
                  <c:v>16.096541840276274</c:v>
                </c:pt>
                <c:pt idx="473">
                  <c:v>16.096541840276274</c:v>
                </c:pt>
                <c:pt idx="474">
                  <c:v>16.096541840276274</c:v>
                </c:pt>
                <c:pt idx="475">
                  <c:v>16.096541840276274</c:v>
                </c:pt>
                <c:pt idx="476">
                  <c:v>16.096541840276274</c:v>
                </c:pt>
                <c:pt idx="477">
                  <c:v>16.096541840276274</c:v>
                </c:pt>
                <c:pt idx="478">
                  <c:v>16.096541840276274</c:v>
                </c:pt>
                <c:pt idx="479">
                  <c:v>16.096541840276274</c:v>
                </c:pt>
                <c:pt idx="480">
                  <c:v>16.096541840276274</c:v>
                </c:pt>
                <c:pt idx="481">
                  <c:v>16.096541840276274</c:v>
                </c:pt>
                <c:pt idx="482">
                  <c:v>16.096541840276274</c:v>
                </c:pt>
                <c:pt idx="483">
                  <c:v>16.096541840276274</c:v>
                </c:pt>
                <c:pt idx="484">
                  <c:v>16.096541840276274</c:v>
                </c:pt>
                <c:pt idx="485">
                  <c:v>16.096541840276274</c:v>
                </c:pt>
                <c:pt idx="486">
                  <c:v>16.096541840276274</c:v>
                </c:pt>
                <c:pt idx="487">
                  <c:v>16.096541840276274</c:v>
                </c:pt>
                <c:pt idx="488">
                  <c:v>16.096541840276274</c:v>
                </c:pt>
                <c:pt idx="489">
                  <c:v>16.096541840276274</c:v>
                </c:pt>
                <c:pt idx="490">
                  <c:v>16.096541840276274</c:v>
                </c:pt>
                <c:pt idx="491">
                  <c:v>16.096541840276274</c:v>
                </c:pt>
                <c:pt idx="492">
                  <c:v>16.096541840276274</c:v>
                </c:pt>
                <c:pt idx="493">
                  <c:v>16.096541840276274</c:v>
                </c:pt>
                <c:pt idx="494">
                  <c:v>16.096541840276274</c:v>
                </c:pt>
                <c:pt idx="495">
                  <c:v>16.096541840276274</c:v>
                </c:pt>
                <c:pt idx="496">
                  <c:v>16.096541840276274</c:v>
                </c:pt>
                <c:pt idx="497">
                  <c:v>16.096541840276274</c:v>
                </c:pt>
                <c:pt idx="498">
                  <c:v>16.096541840276274</c:v>
                </c:pt>
                <c:pt idx="499">
                  <c:v>16.096541840276274</c:v>
                </c:pt>
                <c:pt idx="500">
                  <c:v>16.096541840276274</c:v>
                </c:pt>
                <c:pt idx="501">
                  <c:v>16.096541840276274</c:v>
                </c:pt>
                <c:pt idx="502">
                  <c:v>16.096541840276274</c:v>
                </c:pt>
                <c:pt idx="503">
                  <c:v>16.096541840276274</c:v>
                </c:pt>
                <c:pt idx="504">
                  <c:v>16.096541840276274</c:v>
                </c:pt>
                <c:pt idx="505">
                  <c:v>16.096541840276274</c:v>
                </c:pt>
                <c:pt idx="506">
                  <c:v>16.096541840276274</c:v>
                </c:pt>
                <c:pt idx="507">
                  <c:v>16.096541840276274</c:v>
                </c:pt>
                <c:pt idx="508">
                  <c:v>16.096541840276274</c:v>
                </c:pt>
                <c:pt idx="509">
                  <c:v>16.096541840276274</c:v>
                </c:pt>
                <c:pt idx="510">
                  <c:v>16.096541840276274</c:v>
                </c:pt>
                <c:pt idx="511">
                  <c:v>16.096541840276274</c:v>
                </c:pt>
                <c:pt idx="512">
                  <c:v>16.096541840276274</c:v>
                </c:pt>
                <c:pt idx="513">
                  <c:v>16.096541840276274</c:v>
                </c:pt>
                <c:pt idx="514">
                  <c:v>16.096541840276274</c:v>
                </c:pt>
                <c:pt idx="515">
                  <c:v>16.096541840276274</c:v>
                </c:pt>
                <c:pt idx="516">
                  <c:v>16.096541840276274</c:v>
                </c:pt>
                <c:pt idx="517">
                  <c:v>16.096541840276274</c:v>
                </c:pt>
                <c:pt idx="518">
                  <c:v>16.096541840276274</c:v>
                </c:pt>
                <c:pt idx="519">
                  <c:v>16.096541840276274</c:v>
                </c:pt>
                <c:pt idx="520">
                  <c:v>16.096541840276274</c:v>
                </c:pt>
                <c:pt idx="521">
                  <c:v>16.096541840276274</c:v>
                </c:pt>
                <c:pt idx="522">
                  <c:v>16.096541840276274</c:v>
                </c:pt>
                <c:pt idx="523">
                  <c:v>16.096541840276274</c:v>
                </c:pt>
                <c:pt idx="524">
                  <c:v>16.096541840276274</c:v>
                </c:pt>
                <c:pt idx="525">
                  <c:v>16.096541840276274</c:v>
                </c:pt>
                <c:pt idx="526">
                  <c:v>16.096541840276274</c:v>
                </c:pt>
                <c:pt idx="527">
                  <c:v>16.096541840276274</c:v>
                </c:pt>
                <c:pt idx="528">
                  <c:v>16.096541840276274</c:v>
                </c:pt>
                <c:pt idx="529">
                  <c:v>16.096541840276274</c:v>
                </c:pt>
                <c:pt idx="530">
                  <c:v>16.096541840276274</c:v>
                </c:pt>
                <c:pt idx="531">
                  <c:v>16.096541840276274</c:v>
                </c:pt>
                <c:pt idx="532">
                  <c:v>16.096541840276274</c:v>
                </c:pt>
                <c:pt idx="533">
                  <c:v>16.096541840276274</c:v>
                </c:pt>
                <c:pt idx="534">
                  <c:v>16.096541840276274</c:v>
                </c:pt>
                <c:pt idx="535">
                  <c:v>16.096541840276274</c:v>
                </c:pt>
                <c:pt idx="536">
                  <c:v>16.096541840276274</c:v>
                </c:pt>
                <c:pt idx="537">
                  <c:v>16.096541840276274</c:v>
                </c:pt>
                <c:pt idx="538">
                  <c:v>16.096541840276274</c:v>
                </c:pt>
                <c:pt idx="539">
                  <c:v>16.096541840276274</c:v>
                </c:pt>
                <c:pt idx="540">
                  <c:v>16.096541840276274</c:v>
                </c:pt>
                <c:pt idx="541">
                  <c:v>16.096541840276274</c:v>
                </c:pt>
                <c:pt idx="542">
                  <c:v>16.096541840276274</c:v>
                </c:pt>
                <c:pt idx="543">
                  <c:v>16.096541840276274</c:v>
                </c:pt>
                <c:pt idx="544">
                  <c:v>16.096541840276274</c:v>
                </c:pt>
                <c:pt idx="545">
                  <c:v>16.096541840276274</c:v>
                </c:pt>
                <c:pt idx="546">
                  <c:v>4.1625762954966063</c:v>
                </c:pt>
                <c:pt idx="547">
                  <c:v>4.1625762954966063</c:v>
                </c:pt>
                <c:pt idx="548">
                  <c:v>4.1625762954966063</c:v>
                </c:pt>
                <c:pt idx="549">
                  <c:v>4.1625762954966063</c:v>
                </c:pt>
                <c:pt idx="550">
                  <c:v>4.1625762954966063</c:v>
                </c:pt>
                <c:pt idx="551">
                  <c:v>4.1625762954966063</c:v>
                </c:pt>
                <c:pt idx="552">
                  <c:v>4.1625762954966063</c:v>
                </c:pt>
                <c:pt idx="553">
                  <c:v>4.1625762954966063</c:v>
                </c:pt>
                <c:pt idx="554">
                  <c:v>4.1625762954966063</c:v>
                </c:pt>
                <c:pt idx="555">
                  <c:v>4.1625762954966063</c:v>
                </c:pt>
                <c:pt idx="556">
                  <c:v>4.1625762954966063</c:v>
                </c:pt>
                <c:pt idx="557">
                  <c:v>4.1625762954966063</c:v>
                </c:pt>
                <c:pt idx="558">
                  <c:v>4.1625762954966063</c:v>
                </c:pt>
                <c:pt idx="559">
                  <c:v>4.1625762954966063</c:v>
                </c:pt>
                <c:pt idx="560">
                  <c:v>4.1625762954966063</c:v>
                </c:pt>
                <c:pt idx="561">
                  <c:v>4.1625762954966063</c:v>
                </c:pt>
                <c:pt idx="562">
                  <c:v>4.1625762954966063</c:v>
                </c:pt>
                <c:pt idx="563">
                  <c:v>4.1625762954966063</c:v>
                </c:pt>
                <c:pt idx="564">
                  <c:v>4.1625762954966063</c:v>
                </c:pt>
                <c:pt idx="565">
                  <c:v>4.1625762954966063</c:v>
                </c:pt>
                <c:pt idx="566">
                  <c:v>4.1625762954966063</c:v>
                </c:pt>
                <c:pt idx="567">
                  <c:v>4.1625762954966063</c:v>
                </c:pt>
                <c:pt idx="568">
                  <c:v>4.1625762954966063</c:v>
                </c:pt>
                <c:pt idx="569">
                  <c:v>4.1625762954966063</c:v>
                </c:pt>
                <c:pt idx="570">
                  <c:v>4.1625762954966063</c:v>
                </c:pt>
                <c:pt idx="571">
                  <c:v>4.1625762954966063</c:v>
                </c:pt>
                <c:pt idx="572">
                  <c:v>4.1625762954966063</c:v>
                </c:pt>
                <c:pt idx="573">
                  <c:v>4.1625762954966063</c:v>
                </c:pt>
                <c:pt idx="574">
                  <c:v>4.1625762954966063</c:v>
                </c:pt>
                <c:pt idx="575">
                  <c:v>4.1625762954966063</c:v>
                </c:pt>
                <c:pt idx="576">
                  <c:v>4.1625762954966063</c:v>
                </c:pt>
                <c:pt idx="577">
                  <c:v>4.1625762954966063</c:v>
                </c:pt>
                <c:pt idx="578">
                  <c:v>4.1625762954966063</c:v>
                </c:pt>
                <c:pt idx="579">
                  <c:v>4.1625762954966063</c:v>
                </c:pt>
                <c:pt idx="580">
                  <c:v>4.1625762954966063</c:v>
                </c:pt>
                <c:pt idx="581">
                  <c:v>4.1625762954966063</c:v>
                </c:pt>
                <c:pt idx="582">
                  <c:v>4.1625762954966063</c:v>
                </c:pt>
                <c:pt idx="583">
                  <c:v>4.1625762954966063</c:v>
                </c:pt>
                <c:pt idx="584">
                  <c:v>4.1625762954966063</c:v>
                </c:pt>
                <c:pt idx="585">
                  <c:v>4.1625762954966063</c:v>
                </c:pt>
                <c:pt idx="586">
                  <c:v>4.1625762954966063</c:v>
                </c:pt>
                <c:pt idx="587">
                  <c:v>4.1625762954966063</c:v>
                </c:pt>
                <c:pt idx="588">
                  <c:v>4.1625762954966063</c:v>
                </c:pt>
                <c:pt idx="589">
                  <c:v>4.1625762954966063</c:v>
                </c:pt>
                <c:pt idx="590">
                  <c:v>4.1625762954966063</c:v>
                </c:pt>
                <c:pt idx="591">
                  <c:v>4.1625762954966063</c:v>
                </c:pt>
                <c:pt idx="592">
                  <c:v>4.1625762954966063</c:v>
                </c:pt>
                <c:pt idx="593">
                  <c:v>4.1625762954966063</c:v>
                </c:pt>
                <c:pt idx="594">
                  <c:v>4.1625762954966063</c:v>
                </c:pt>
                <c:pt idx="595">
                  <c:v>4.1625762954966063</c:v>
                </c:pt>
                <c:pt idx="596">
                  <c:v>4.1625762954966063</c:v>
                </c:pt>
                <c:pt idx="597">
                  <c:v>4.1625762954966063</c:v>
                </c:pt>
                <c:pt idx="598">
                  <c:v>4.1625762954966063</c:v>
                </c:pt>
                <c:pt idx="599">
                  <c:v>4.1625762954966063</c:v>
                </c:pt>
                <c:pt idx="600">
                  <c:v>4.1625762954966063</c:v>
                </c:pt>
                <c:pt idx="601">
                  <c:v>4.1625762954966063</c:v>
                </c:pt>
                <c:pt idx="602">
                  <c:v>4.1625762954966063</c:v>
                </c:pt>
                <c:pt idx="603">
                  <c:v>4.1625762954966063</c:v>
                </c:pt>
                <c:pt idx="604">
                  <c:v>4.1625762954966063</c:v>
                </c:pt>
                <c:pt idx="605">
                  <c:v>4.1625762954966063</c:v>
                </c:pt>
                <c:pt idx="606">
                  <c:v>4.1625762954966063</c:v>
                </c:pt>
                <c:pt idx="607">
                  <c:v>4.1625762954966063</c:v>
                </c:pt>
                <c:pt idx="608">
                  <c:v>4.1625762954966063</c:v>
                </c:pt>
                <c:pt idx="609">
                  <c:v>4.1625762954966063</c:v>
                </c:pt>
                <c:pt idx="610">
                  <c:v>4.1625762954966063</c:v>
                </c:pt>
                <c:pt idx="611">
                  <c:v>4.1625762954966063</c:v>
                </c:pt>
                <c:pt idx="612">
                  <c:v>4.1625762954966063</c:v>
                </c:pt>
                <c:pt idx="613">
                  <c:v>4.1625762954966063</c:v>
                </c:pt>
                <c:pt idx="614">
                  <c:v>4.1625762954966063</c:v>
                </c:pt>
                <c:pt idx="615">
                  <c:v>4.1625762954966063</c:v>
                </c:pt>
                <c:pt idx="616">
                  <c:v>4.1625762954966063</c:v>
                </c:pt>
                <c:pt idx="617">
                  <c:v>4.1625762954966063</c:v>
                </c:pt>
                <c:pt idx="618">
                  <c:v>4.1625762954966063</c:v>
                </c:pt>
                <c:pt idx="619">
                  <c:v>4.1625762954966063</c:v>
                </c:pt>
                <c:pt idx="620">
                  <c:v>4.1625762954966063</c:v>
                </c:pt>
                <c:pt idx="621">
                  <c:v>4.1625762954966063</c:v>
                </c:pt>
                <c:pt idx="622">
                  <c:v>4.1625762954966063</c:v>
                </c:pt>
                <c:pt idx="623">
                  <c:v>4.1625762954966063</c:v>
                </c:pt>
                <c:pt idx="624">
                  <c:v>4.1625762954966063</c:v>
                </c:pt>
                <c:pt idx="625">
                  <c:v>4.1625762954966063</c:v>
                </c:pt>
                <c:pt idx="626">
                  <c:v>4.1625762954966063</c:v>
                </c:pt>
                <c:pt idx="627">
                  <c:v>4.1625762954966063</c:v>
                </c:pt>
                <c:pt idx="628">
                  <c:v>4.1625762954966063</c:v>
                </c:pt>
                <c:pt idx="629">
                  <c:v>4.1625762954966063</c:v>
                </c:pt>
                <c:pt idx="630">
                  <c:v>4.1625762954966063</c:v>
                </c:pt>
                <c:pt idx="631">
                  <c:v>4.1625762954966063</c:v>
                </c:pt>
                <c:pt idx="632">
                  <c:v>4.1625762954966063</c:v>
                </c:pt>
                <c:pt idx="633">
                  <c:v>4.1625762954966063</c:v>
                </c:pt>
                <c:pt idx="634">
                  <c:v>4.1625762954966063</c:v>
                </c:pt>
                <c:pt idx="635">
                  <c:v>4.1625762954966063</c:v>
                </c:pt>
                <c:pt idx="636">
                  <c:v>4.1625762954966063</c:v>
                </c:pt>
                <c:pt idx="637">
                  <c:v>4.1625762954966063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Semanais'!$Y$9:$Y$747</c:f>
              <c:strCache>
                <c:ptCount val="73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8">
                  <c:v>09-01-2022</c:v>
                </c:pt>
              </c:strCache>
            </c:strRef>
          </c:cat>
          <c:val>
            <c:numRef>
              <c:f>'Indicadores Semanais'!$AC$9:$AC$747</c:f>
              <c:numCache>
                <c:formatCode>0.0</c:formatCode>
                <c:ptCount val="739"/>
                <c:pt idx="0">
                  <c:v>5.3981772463908726</c:v>
                </c:pt>
                <c:pt idx="1">
                  <c:v>4.1011376669802075</c:v>
                </c:pt>
                <c:pt idx="2">
                  <c:v>1.4408837337455083</c:v>
                </c:pt>
                <c:pt idx="3">
                  <c:v>2.8264059793734049</c:v>
                </c:pt>
                <c:pt idx="4">
                  <c:v>5.1943036963553908</c:v>
                </c:pt>
                <c:pt idx="5">
                  <c:v>3.1367206211673846</c:v>
                </c:pt>
                <c:pt idx="6">
                  <c:v>3.6497840124968235</c:v>
                </c:pt>
                <c:pt idx="7">
                  <c:v>3.1436888725907295</c:v>
                </c:pt>
                <c:pt idx="8">
                  <c:v>5.6259662860858697</c:v>
                </c:pt>
                <c:pt idx="9">
                  <c:v>3.5746972007894442</c:v>
                </c:pt>
                <c:pt idx="10">
                  <c:v>5.3192817594266586</c:v>
                </c:pt>
                <c:pt idx="11">
                  <c:v>6.6290440220458891</c:v>
                </c:pt>
                <c:pt idx="12">
                  <c:v>5.9530555293073633</c:v>
                </c:pt>
                <c:pt idx="13">
                  <c:v>4.7083639807084694</c:v>
                </c:pt>
                <c:pt idx="14">
                  <c:v>1.9444059153071578</c:v>
                </c:pt>
                <c:pt idx="15">
                  <c:v>5.0320783231523336</c:v>
                </c:pt>
                <c:pt idx="16">
                  <c:v>3.7619340807592607</c:v>
                </c:pt>
                <c:pt idx="17">
                  <c:v>4.4517822293848326</c:v>
                </c:pt>
                <c:pt idx="18">
                  <c:v>6.4332084250106902</c:v>
                </c:pt>
                <c:pt idx="19">
                  <c:v>5.9394091281803014</c:v>
                </c:pt>
                <c:pt idx="20">
                  <c:v>6.3594373772935597</c:v>
                </c:pt>
                <c:pt idx="21">
                  <c:v>6.0274588599155408</c:v>
                </c:pt>
                <c:pt idx="22">
                  <c:v>7.1332554648357416</c:v>
                </c:pt>
                <c:pt idx="23">
                  <c:v>5.1267375280693841</c:v>
                </c:pt>
                <c:pt idx="24">
                  <c:v>4.6406458274646809</c:v>
                </c:pt>
                <c:pt idx="25">
                  <c:v>4.3462356184692794</c:v>
                </c:pt>
                <c:pt idx="26">
                  <c:v>1.9646558238707712</c:v>
                </c:pt>
                <c:pt idx="27">
                  <c:v>4.0146665793150902</c:v>
                </c:pt>
                <c:pt idx="28">
                  <c:v>4.4292683548377738</c:v>
                </c:pt>
                <c:pt idx="29">
                  <c:v>5.5739253745346105</c:v>
                </c:pt>
                <c:pt idx="30">
                  <c:v>2.4307460917356565</c:v>
                </c:pt>
                <c:pt idx="31">
                  <c:v>2.2328904734691548</c:v>
                </c:pt>
                <c:pt idx="32">
                  <c:v>-0.14765644367929553</c:v>
                </c:pt>
                <c:pt idx="33">
                  <c:v>-0.5182213021751636</c:v>
                </c:pt>
                <c:pt idx="34">
                  <c:v>-2.3980559134570285</c:v>
                </c:pt>
                <c:pt idx="35">
                  <c:v>-3.4661112533431009</c:v>
                </c:pt>
                <c:pt idx="36">
                  <c:v>-3.0453071720880303</c:v>
                </c:pt>
                <c:pt idx="37">
                  <c:v>-3.7341434627453225</c:v>
                </c:pt>
                <c:pt idx="38">
                  <c:v>-5.1758090787925539</c:v>
                </c:pt>
                <c:pt idx="39">
                  <c:v>-4.0799213416109978</c:v>
                </c:pt>
                <c:pt idx="40">
                  <c:v>-1.8304314868937155</c:v>
                </c:pt>
                <c:pt idx="41">
                  <c:v>-2.7985367152104743</c:v>
                </c:pt>
                <c:pt idx="42">
                  <c:v>-0.97716404388214073</c:v>
                </c:pt>
                <c:pt idx="43">
                  <c:v>-0.15623258954427399</c:v>
                </c:pt>
                <c:pt idx="44">
                  <c:v>-4.2712950301525154</c:v>
                </c:pt>
                <c:pt idx="45">
                  <c:v>-4.7475820100556376</c:v>
                </c:pt>
                <c:pt idx="46">
                  <c:v>-2.7846492675345189</c:v>
                </c:pt>
                <c:pt idx="47">
                  <c:v>3.6335108353755459</c:v>
                </c:pt>
                <c:pt idx="48">
                  <c:v>0.62374672187250724</c:v>
                </c:pt>
                <c:pt idx="49">
                  <c:v>-0.79486880803791848</c:v>
                </c:pt>
                <c:pt idx="50">
                  <c:v>1.3270739748976865</c:v>
                </c:pt>
                <c:pt idx="51">
                  <c:v>1.8953614371127685</c:v>
                </c:pt>
                <c:pt idx="52">
                  <c:v>1.483533944888336</c:v>
                </c:pt>
                <c:pt idx="53">
                  <c:v>-0.70266738640619053</c:v>
                </c:pt>
                <c:pt idx="54">
                  <c:v>-2.8884625485353723</c:v>
                </c:pt>
                <c:pt idx="55">
                  <c:v>-0.52220576923743067</c:v>
                </c:pt>
                <c:pt idx="56">
                  <c:v>-0.76391136205238297</c:v>
                </c:pt>
                <c:pt idx="57">
                  <c:v>-1.1465180263884207</c:v>
                </c:pt>
                <c:pt idx="58">
                  <c:v>2.8699151220763923</c:v>
                </c:pt>
                <c:pt idx="59">
                  <c:v>0.38150272414520714</c:v>
                </c:pt>
                <c:pt idx="60">
                  <c:v>2.1837423842957975</c:v>
                </c:pt>
                <c:pt idx="61">
                  <c:v>-0.92295846862447206</c:v>
                </c:pt>
                <c:pt idx="62">
                  <c:v>-1.6023920213045812</c:v>
                </c:pt>
                <c:pt idx="63">
                  <c:v>-0.35888382995604218</c:v>
                </c:pt>
                <c:pt idx="64">
                  <c:v>-0.57289365347263299</c:v>
                </c:pt>
                <c:pt idx="65">
                  <c:v>-0.95722931022250179</c:v>
                </c:pt>
                <c:pt idx="66">
                  <c:v>1.3913598659959518</c:v>
                </c:pt>
                <c:pt idx="67">
                  <c:v>0.52100277759284097</c:v>
                </c:pt>
                <c:pt idx="68">
                  <c:v>-0.50554183446671175</c:v>
                </c:pt>
                <c:pt idx="69">
                  <c:v>-0.56362235633325497</c:v>
                </c:pt>
                <c:pt idx="70">
                  <c:v>3.12345993599736</c:v>
                </c:pt>
                <c:pt idx="71">
                  <c:v>2.8651848117016527</c:v>
                </c:pt>
                <c:pt idx="72">
                  <c:v>-3.5974473236403384</c:v>
                </c:pt>
                <c:pt idx="73">
                  <c:v>-1.2012458802405632</c:v>
                </c:pt>
                <c:pt idx="74">
                  <c:v>-2.5797886092246074</c:v>
                </c:pt>
                <c:pt idx="75">
                  <c:v>-5.8719627087793356</c:v>
                </c:pt>
                <c:pt idx="76">
                  <c:v>-7.4338579732742289</c:v>
                </c:pt>
                <c:pt idx="77">
                  <c:v>-15.952538981098613</c:v>
                </c:pt>
                <c:pt idx="78">
                  <c:v>-16.891513862927937</c:v>
                </c:pt>
                <c:pt idx="79">
                  <c:v>-19.701043555452301</c:v>
                </c:pt>
                <c:pt idx="80">
                  <c:v>-21.955243082231675</c:v>
                </c:pt>
                <c:pt idx="81">
                  <c:v>-21.693695918725879</c:v>
                </c:pt>
                <c:pt idx="82">
                  <c:v>-23.068704051121244</c:v>
                </c:pt>
                <c:pt idx="83">
                  <c:v>-21.914142272551047</c:v>
                </c:pt>
                <c:pt idx="84">
                  <c:v>-21.78761828275168</c:v>
                </c:pt>
                <c:pt idx="85">
                  <c:v>-19.813470748784127</c:v>
                </c:pt>
                <c:pt idx="86">
                  <c:v>-24.413419047468039</c:v>
                </c:pt>
                <c:pt idx="87">
                  <c:v>-27.530187586982848</c:v>
                </c:pt>
                <c:pt idx="88">
                  <c:v>-23.195634009002518</c:v>
                </c:pt>
                <c:pt idx="89">
                  <c:v>-20.125120935323508</c:v>
                </c:pt>
                <c:pt idx="90">
                  <c:v>-19.071940553804296</c:v>
                </c:pt>
                <c:pt idx="91">
                  <c:v>-20.33224014962569</c:v>
                </c:pt>
                <c:pt idx="92">
                  <c:v>-22.315352894314373</c:v>
                </c:pt>
                <c:pt idx="93">
                  <c:v>-23.353018123955763</c:v>
                </c:pt>
                <c:pt idx="94">
                  <c:v>-22.100893952742524</c:v>
                </c:pt>
                <c:pt idx="95">
                  <c:v>-21.196345359574181</c:v>
                </c:pt>
                <c:pt idx="96">
                  <c:v>-19.605331090863103</c:v>
                </c:pt>
                <c:pt idx="97">
                  <c:v>-20.799972164354898</c:v>
                </c:pt>
                <c:pt idx="98">
                  <c:v>-23.293072028434381</c:v>
                </c:pt>
                <c:pt idx="99">
                  <c:v>-28.952964848517524</c:v>
                </c:pt>
                <c:pt idx="100">
                  <c:v>-23.808601939347568</c:v>
                </c:pt>
                <c:pt idx="101">
                  <c:v>-28.324184010675452</c:v>
                </c:pt>
                <c:pt idx="102">
                  <c:v>-21.303634590084471</c:v>
                </c:pt>
                <c:pt idx="103">
                  <c:v>-15.866711537907406</c:v>
                </c:pt>
                <c:pt idx="104">
                  <c:v>-21.43887272421459</c:v>
                </c:pt>
                <c:pt idx="105">
                  <c:v>-21.541158381169836</c:v>
                </c:pt>
                <c:pt idx="106">
                  <c:v>-20.003904963732495</c:v>
                </c:pt>
                <c:pt idx="107">
                  <c:v>-18.036323255261024</c:v>
                </c:pt>
                <c:pt idx="108">
                  <c:v>-21.552398622315366</c:v>
                </c:pt>
                <c:pt idx="109">
                  <c:v>-16.517025383364171</c:v>
                </c:pt>
                <c:pt idx="110">
                  <c:v>-14.368068959853986</c:v>
                </c:pt>
                <c:pt idx="111">
                  <c:v>-20.09612268642033</c:v>
                </c:pt>
                <c:pt idx="112">
                  <c:v>-18.378644530485047</c:v>
                </c:pt>
                <c:pt idx="113">
                  <c:v>-19.335573876904249</c:v>
                </c:pt>
                <c:pt idx="114">
                  <c:v>-22.416502073195105</c:v>
                </c:pt>
                <c:pt idx="115">
                  <c:v>-22.513631514342691</c:v>
                </c:pt>
                <c:pt idx="116">
                  <c:v>-21.32631816122192</c:v>
                </c:pt>
                <c:pt idx="117">
                  <c:v>-20.181930306617147</c:v>
                </c:pt>
                <c:pt idx="118">
                  <c:v>-19.367040318016237</c:v>
                </c:pt>
                <c:pt idx="119">
                  <c:v>-16.765447716892126</c:v>
                </c:pt>
                <c:pt idx="120">
                  <c:v>-23.698965222482173</c:v>
                </c:pt>
                <c:pt idx="121">
                  <c:v>-23.820265042561005</c:v>
                </c:pt>
                <c:pt idx="122">
                  <c:v>-27.546205027068837</c:v>
                </c:pt>
                <c:pt idx="123">
                  <c:v>-18.506789646592409</c:v>
                </c:pt>
                <c:pt idx="124">
                  <c:v>-19.627530712259841</c:v>
                </c:pt>
                <c:pt idx="125">
                  <c:v>-18.489393645404007</c:v>
                </c:pt>
                <c:pt idx="126">
                  <c:v>-21.410834889370662</c:v>
                </c:pt>
                <c:pt idx="127">
                  <c:v>-20.645621375368833</c:v>
                </c:pt>
                <c:pt idx="128">
                  <c:v>-24.198389706348891</c:v>
                </c:pt>
                <c:pt idx="129">
                  <c:v>-25.877293700956059</c:v>
                </c:pt>
                <c:pt idx="130">
                  <c:v>-20.57380106679642</c:v>
                </c:pt>
                <c:pt idx="131">
                  <c:v>-18.776764795055939</c:v>
                </c:pt>
                <c:pt idx="132">
                  <c:v>-20.47407092707175</c:v>
                </c:pt>
                <c:pt idx="133">
                  <c:v>-19.21271614643733</c:v>
                </c:pt>
                <c:pt idx="134">
                  <c:v>-19.606036648519705</c:v>
                </c:pt>
                <c:pt idx="135">
                  <c:v>-21.246542713226034</c:v>
                </c:pt>
                <c:pt idx="136">
                  <c:v>-24.461564667834679</c:v>
                </c:pt>
                <c:pt idx="137">
                  <c:v>-21.362326003354255</c:v>
                </c:pt>
                <c:pt idx="138">
                  <c:v>-17.017936107262443</c:v>
                </c:pt>
                <c:pt idx="139">
                  <c:v>-16.157523438536444</c:v>
                </c:pt>
                <c:pt idx="140">
                  <c:v>-16.537723127159737</c:v>
                </c:pt>
                <c:pt idx="141">
                  <c:v>-15.054695136328775</c:v>
                </c:pt>
                <c:pt idx="142">
                  <c:v>-19.723987711253599</c:v>
                </c:pt>
                <c:pt idx="143">
                  <c:v>-20.663185063570211</c:v>
                </c:pt>
                <c:pt idx="144">
                  <c:v>-16.126920367039872</c:v>
                </c:pt>
                <c:pt idx="145">
                  <c:v>-12.377818121082214</c:v>
                </c:pt>
                <c:pt idx="146">
                  <c:v>-14.126717192522577</c:v>
                </c:pt>
                <c:pt idx="147">
                  <c:v>-13.444968772317551</c:v>
                </c:pt>
                <c:pt idx="148">
                  <c:v>-12.876543963372015</c:v>
                </c:pt>
                <c:pt idx="149">
                  <c:v>-18.242876271117041</c:v>
                </c:pt>
                <c:pt idx="150">
                  <c:v>-14.133859927681925</c:v>
                </c:pt>
                <c:pt idx="151">
                  <c:v>-15.307990677548986</c:v>
                </c:pt>
                <c:pt idx="152">
                  <c:v>-13.855386413504789</c:v>
                </c:pt>
                <c:pt idx="153">
                  <c:v>-16.497840523230252</c:v>
                </c:pt>
                <c:pt idx="154">
                  <c:v>-12.917202839415793</c:v>
                </c:pt>
                <c:pt idx="155">
                  <c:v>-13.013139364842075</c:v>
                </c:pt>
                <c:pt idx="156">
                  <c:v>-17.34900485517295</c:v>
                </c:pt>
                <c:pt idx="157">
                  <c:v>-17.607578345386045</c:v>
                </c:pt>
                <c:pt idx="158">
                  <c:v>-15.202275273176411</c:v>
                </c:pt>
                <c:pt idx="159">
                  <c:v>-11.558249268329163</c:v>
                </c:pt>
                <c:pt idx="160">
                  <c:v>-12.330124766956729</c:v>
                </c:pt>
                <c:pt idx="161">
                  <c:v>-23.468637153574207</c:v>
                </c:pt>
                <c:pt idx="162">
                  <c:v>-15.233557330663288</c:v>
                </c:pt>
                <c:pt idx="163">
                  <c:v>-15.445636780097288</c:v>
                </c:pt>
                <c:pt idx="164">
                  <c:v>-17.00481874949547</c:v>
                </c:pt>
                <c:pt idx="165">
                  <c:v>-10.798640639900356</c:v>
                </c:pt>
                <c:pt idx="166">
                  <c:v>-9.3360317429678616</c:v>
                </c:pt>
                <c:pt idx="167">
                  <c:v>-11.391143660312679</c:v>
                </c:pt>
                <c:pt idx="168">
                  <c:v>-10.232055935133218</c:v>
                </c:pt>
                <c:pt idx="169">
                  <c:v>-11.779227532416229</c:v>
                </c:pt>
                <c:pt idx="170">
                  <c:v>-16.154374186039547</c:v>
                </c:pt>
                <c:pt idx="171">
                  <c:v>-17.712368557734919</c:v>
                </c:pt>
                <c:pt idx="172">
                  <c:v>-13.667632889650321</c:v>
                </c:pt>
                <c:pt idx="173">
                  <c:v>-12.625073761376825</c:v>
                </c:pt>
                <c:pt idx="174">
                  <c:v>-15.572754615157905</c:v>
                </c:pt>
                <c:pt idx="175">
                  <c:v>-13.140031047121965</c:v>
                </c:pt>
                <c:pt idx="176">
                  <c:v>-11.210814262944851</c:v>
                </c:pt>
                <c:pt idx="177">
                  <c:v>-15.543492094098752</c:v>
                </c:pt>
                <c:pt idx="178">
                  <c:v>-16.60389370316453</c:v>
                </c:pt>
                <c:pt idx="179">
                  <c:v>-13.806844317389718</c:v>
                </c:pt>
                <c:pt idx="180">
                  <c:v>-11.220784020191672</c:v>
                </c:pt>
                <c:pt idx="181">
                  <c:v>-11.227974392408598</c:v>
                </c:pt>
                <c:pt idx="182">
                  <c:v>-11.189672494312035</c:v>
                </c:pt>
                <c:pt idx="183">
                  <c:v>-8.957679225488917</c:v>
                </c:pt>
                <c:pt idx="184">
                  <c:v>-12.241155597475924</c:v>
                </c:pt>
                <c:pt idx="185">
                  <c:v>-14.179069035247821</c:v>
                </c:pt>
                <c:pt idx="186">
                  <c:v>-9.6274878626443723</c:v>
                </c:pt>
                <c:pt idx="187">
                  <c:v>-7.276515413074307</c:v>
                </c:pt>
                <c:pt idx="188">
                  <c:v>-7.6917925224584849</c:v>
                </c:pt>
                <c:pt idx="189">
                  <c:v>-9.7116352221663647</c:v>
                </c:pt>
                <c:pt idx="190">
                  <c:v>-10.337281964952609</c:v>
                </c:pt>
                <c:pt idx="191">
                  <c:v>-12.489731246805647</c:v>
                </c:pt>
                <c:pt idx="192">
                  <c:v>-15.166130615432223</c:v>
                </c:pt>
                <c:pt idx="193">
                  <c:v>-9.3090136687503104</c:v>
                </c:pt>
                <c:pt idx="194">
                  <c:v>-6.9672776172397164</c:v>
                </c:pt>
                <c:pt idx="195">
                  <c:v>-6.6983979018680628</c:v>
                </c:pt>
                <c:pt idx="196">
                  <c:v>-9.1390129027136169</c:v>
                </c:pt>
                <c:pt idx="197">
                  <c:v>-5.1889027139026922</c:v>
                </c:pt>
                <c:pt idx="198">
                  <c:v>-10.28967454581786</c:v>
                </c:pt>
                <c:pt idx="199">
                  <c:v>-12.502330816974023</c:v>
                </c:pt>
                <c:pt idx="200">
                  <c:v>-8.5457616612158631</c:v>
                </c:pt>
                <c:pt idx="201">
                  <c:v>-5.5827203537289023</c:v>
                </c:pt>
                <c:pt idx="202">
                  <c:v>-5.5737348197809951</c:v>
                </c:pt>
                <c:pt idx="203">
                  <c:v>-5.9333663451082259</c:v>
                </c:pt>
                <c:pt idx="204">
                  <c:v>-7.1767355814456977</c:v>
                </c:pt>
                <c:pt idx="205">
                  <c:v>-9.502419192784032</c:v>
                </c:pt>
                <c:pt idx="206">
                  <c:v>-12.928713395662982</c:v>
                </c:pt>
                <c:pt idx="207">
                  <c:v>-4.4896624440287809</c:v>
                </c:pt>
                <c:pt idx="208">
                  <c:v>-6.7193745721693574</c:v>
                </c:pt>
                <c:pt idx="209">
                  <c:v>-5.6480343817160588</c:v>
                </c:pt>
                <c:pt idx="210">
                  <c:v>-4.7332436585601272</c:v>
                </c:pt>
                <c:pt idx="211">
                  <c:v>-6.054954130823802</c:v>
                </c:pt>
                <c:pt idx="212">
                  <c:v>-7.0623532792641868</c:v>
                </c:pt>
                <c:pt idx="213">
                  <c:v>-8.6073618008862098</c:v>
                </c:pt>
                <c:pt idx="214">
                  <c:v>-5.8738420697936817</c:v>
                </c:pt>
                <c:pt idx="215">
                  <c:v>-6.117247893643281</c:v>
                </c:pt>
                <c:pt idx="216">
                  <c:v>-6.5835272240965423</c:v>
                </c:pt>
                <c:pt idx="217">
                  <c:v>-4.0587435039910105</c:v>
                </c:pt>
                <c:pt idx="218">
                  <c:v>-3.631821324536574</c:v>
                </c:pt>
                <c:pt idx="219">
                  <c:v>-4.0787172962858449</c:v>
                </c:pt>
                <c:pt idx="220">
                  <c:v>-6.0785891399110596</c:v>
                </c:pt>
                <c:pt idx="221">
                  <c:v>-4.5060825605151251</c:v>
                </c:pt>
                <c:pt idx="222">
                  <c:v>-6.2893872537345032</c:v>
                </c:pt>
                <c:pt idx="223">
                  <c:v>-7.7246486380616801</c:v>
                </c:pt>
                <c:pt idx="224">
                  <c:v>-4.110395314149045</c:v>
                </c:pt>
                <c:pt idx="225">
                  <c:v>-5.4940784417211148</c:v>
                </c:pt>
                <c:pt idx="226">
                  <c:v>-6.8607960042870815</c:v>
                </c:pt>
                <c:pt idx="227">
                  <c:v>-0.51556397053639103</c:v>
                </c:pt>
                <c:pt idx="228">
                  <c:v>-1.3576013161676457</c:v>
                </c:pt>
                <c:pt idx="229">
                  <c:v>-5.1476789116594972</c:v>
                </c:pt>
                <c:pt idx="230">
                  <c:v>-7.9386000377599117</c:v>
                </c:pt>
                <c:pt idx="231">
                  <c:v>-6.9185451712614139</c:v>
                </c:pt>
                <c:pt idx="232">
                  <c:v>-6.562988293022272</c:v>
                </c:pt>
                <c:pt idx="233">
                  <c:v>-6.9229039978402085</c:v>
                </c:pt>
                <c:pt idx="234">
                  <c:v>-5.558587724090728</c:v>
                </c:pt>
                <c:pt idx="235">
                  <c:v>-5.9930964433189189</c:v>
                </c:pt>
                <c:pt idx="236">
                  <c:v>-5.2979520490299024</c:v>
                </c:pt>
                <c:pt idx="237">
                  <c:v>-3.668810658434225</c:v>
                </c:pt>
                <c:pt idx="238">
                  <c:v>-2.8208726459683788</c:v>
                </c:pt>
                <c:pt idx="239">
                  <c:v>-3.1850844083631955</c:v>
                </c:pt>
                <c:pt idx="240">
                  <c:v>-3.5988203554812088</c:v>
                </c:pt>
                <c:pt idx="241">
                  <c:v>-4.742546417279712</c:v>
                </c:pt>
                <c:pt idx="242">
                  <c:v>-4.4929452639905492</c:v>
                </c:pt>
                <c:pt idx="243">
                  <c:v>-4.5486037708172233</c:v>
                </c:pt>
                <c:pt idx="244">
                  <c:v>-6.9704421763465092</c:v>
                </c:pt>
                <c:pt idx="245">
                  <c:v>-4.2522179467313634</c:v>
                </c:pt>
                <c:pt idx="246">
                  <c:v>-3.1321262666267415</c:v>
                </c:pt>
                <c:pt idx="247">
                  <c:v>-5.6104745909734106</c:v>
                </c:pt>
                <c:pt idx="248">
                  <c:v>-5.8846576540683913</c:v>
                </c:pt>
                <c:pt idx="249">
                  <c:v>-3.3078203145004466</c:v>
                </c:pt>
                <c:pt idx="250">
                  <c:v>-1.4873872726779638</c:v>
                </c:pt>
                <c:pt idx="251">
                  <c:v>-3.601895606326238</c:v>
                </c:pt>
                <c:pt idx="252">
                  <c:v>-4.4149835764575727</c:v>
                </c:pt>
                <c:pt idx="253">
                  <c:v>-6.0134457717689287</c:v>
                </c:pt>
                <c:pt idx="254">
                  <c:v>-6.631257330116739</c:v>
                </c:pt>
                <c:pt idx="255">
                  <c:v>-7.1396498018536931</c:v>
                </c:pt>
                <c:pt idx="256">
                  <c:v>-6.2307292488966937</c:v>
                </c:pt>
                <c:pt idx="257">
                  <c:v>-2.2255426213849745</c:v>
                </c:pt>
                <c:pt idx="258">
                  <c:v>-4.8480001984917465</c:v>
                </c:pt>
                <c:pt idx="259">
                  <c:v>-6.6124250002471285</c:v>
                </c:pt>
                <c:pt idx="260">
                  <c:v>-2.6364811574787979</c:v>
                </c:pt>
                <c:pt idx="261">
                  <c:v>-5.4657583180595992</c:v>
                </c:pt>
                <c:pt idx="262">
                  <c:v>-9.1006565207595287</c:v>
                </c:pt>
                <c:pt idx="263">
                  <c:v>-7.165394832001553</c:v>
                </c:pt>
                <c:pt idx="264">
                  <c:v>-3.7138959772736797</c:v>
                </c:pt>
                <c:pt idx="265">
                  <c:v>-6.552995557841129</c:v>
                </c:pt>
                <c:pt idx="266">
                  <c:v>-3.6008371142370095</c:v>
                </c:pt>
                <c:pt idx="267">
                  <c:v>-4.7818572460340647</c:v>
                </c:pt>
                <c:pt idx="268">
                  <c:v>-5.5330891862970049</c:v>
                </c:pt>
                <c:pt idx="269">
                  <c:v>-7.7913745686162343</c:v>
                </c:pt>
                <c:pt idx="270">
                  <c:v>-7.8471090235814529</c:v>
                </c:pt>
                <c:pt idx="271">
                  <c:v>-4.8277546959522795</c:v>
                </c:pt>
                <c:pt idx="272">
                  <c:v>-2.6246308781740595</c:v>
                </c:pt>
                <c:pt idx="273">
                  <c:v>-1.3418137222495261</c:v>
                </c:pt>
                <c:pt idx="274">
                  <c:v>-2.3284953669849244</c:v>
                </c:pt>
                <c:pt idx="275">
                  <c:v>-1.8682363012115388</c:v>
                </c:pt>
                <c:pt idx="276">
                  <c:v>-6.084148999412136</c:v>
                </c:pt>
                <c:pt idx="277">
                  <c:v>-6.9604936255340419</c:v>
                </c:pt>
                <c:pt idx="278">
                  <c:v>0.75335956617901445</c:v>
                </c:pt>
                <c:pt idx="279">
                  <c:v>-2.2931779336341549</c:v>
                </c:pt>
                <c:pt idx="280">
                  <c:v>-2.2974420576772445</c:v>
                </c:pt>
                <c:pt idx="281">
                  <c:v>-2.5435654170774455</c:v>
                </c:pt>
                <c:pt idx="282">
                  <c:v>-1.681279065936593</c:v>
                </c:pt>
                <c:pt idx="283">
                  <c:v>-5.8358979029680143</c:v>
                </c:pt>
                <c:pt idx="284">
                  <c:v>-2.403699114449239</c:v>
                </c:pt>
                <c:pt idx="285">
                  <c:v>-1.0758059214540481</c:v>
                </c:pt>
                <c:pt idx="286">
                  <c:v>1.6484078375223987</c:v>
                </c:pt>
                <c:pt idx="287">
                  <c:v>-0.25899249930500901</c:v>
                </c:pt>
                <c:pt idx="288">
                  <c:v>-1.0816029653231851</c:v>
                </c:pt>
                <c:pt idx="289">
                  <c:v>-2.8169831678561508</c:v>
                </c:pt>
                <c:pt idx="290">
                  <c:v>-2.1628556918430206</c:v>
                </c:pt>
                <c:pt idx="291">
                  <c:v>-3.8769875874273936</c:v>
                </c:pt>
                <c:pt idx="292">
                  <c:v>-2.5890913563636104</c:v>
                </c:pt>
                <c:pt idx="293">
                  <c:v>-2.0068770424107214</c:v>
                </c:pt>
                <c:pt idx="294">
                  <c:v>-3.5198096903553164</c:v>
                </c:pt>
                <c:pt idx="295">
                  <c:v>-0.66584193963656446</c:v>
                </c:pt>
                <c:pt idx="296">
                  <c:v>-4.6533063641064132E-2</c:v>
                </c:pt>
                <c:pt idx="297">
                  <c:v>-0.98447566828711786</c:v>
                </c:pt>
                <c:pt idx="298">
                  <c:v>-3.5598141872249442</c:v>
                </c:pt>
                <c:pt idx="299">
                  <c:v>-2.0641249664088264</c:v>
                </c:pt>
                <c:pt idx="300">
                  <c:v>-4.3147450669113709</c:v>
                </c:pt>
                <c:pt idx="301">
                  <c:v>-2.7699981352225933</c:v>
                </c:pt>
                <c:pt idx="302">
                  <c:v>-4.781154423096055</c:v>
                </c:pt>
                <c:pt idx="303">
                  <c:v>-8.8647886671402745</c:v>
                </c:pt>
                <c:pt idx="304">
                  <c:v>-6.8029699947915958</c:v>
                </c:pt>
                <c:pt idx="305">
                  <c:v>0.58908137345477485</c:v>
                </c:pt>
                <c:pt idx="306">
                  <c:v>-1.7288112264050994</c:v>
                </c:pt>
                <c:pt idx="307">
                  <c:v>-3.5386715261194439</c:v>
                </c:pt>
                <c:pt idx="308">
                  <c:v>-3.3724953440463423</c:v>
                </c:pt>
                <c:pt idx="309">
                  <c:v>-5.881527332810947</c:v>
                </c:pt>
                <c:pt idx="310">
                  <c:v>-2.7299935580133763</c:v>
                </c:pt>
                <c:pt idx="311">
                  <c:v>-6.0595448807379881</c:v>
                </c:pt>
                <c:pt idx="312">
                  <c:v>-5.0375996704250525</c:v>
                </c:pt>
                <c:pt idx="313">
                  <c:v>-6.0977532550973024</c:v>
                </c:pt>
                <c:pt idx="314">
                  <c:v>-5.0458090357640515</c:v>
                </c:pt>
                <c:pt idx="315">
                  <c:v>-5.065652075792471</c:v>
                </c:pt>
                <c:pt idx="316">
                  <c:v>-3.5494595965990641</c:v>
                </c:pt>
                <c:pt idx="317">
                  <c:v>-9.7917819839168061</c:v>
                </c:pt>
                <c:pt idx="318">
                  <c:v>-13.145337883049862</c:v>
                </c:pt>
                <c:pt idx="319">
                  <c:v>-2.5421285775373121</c:v>
                </c:pt>
                <c:pt idx="320">
                  <c:v>-5.4586831597642629</c:v>
                </c:pt>
                <c:pt idx="321">
                  <c:v>-5.6758563970736589</c:v>
                </c:pt>
                <c:pt idx="322">
                  <c:v>-7.0574830195698439</c:v>
                </c:pt>
                <c:pt idx="323">
                  <c:v>-6.0056494803990432</c:v>
                </c:pt>
                <c:pt idx="324">
                  <c:v>-14.941955997937058</c:v>
                </c:pt>
                <c:pt idx="325">
                  <c:v>-16.033993904270531</c:v>
                </c:pt>
                <c:pt idx="326">
                  <c:v>-9.8165263430554717</c:v>
                </c:pt>
                <c:pt idx="327">
                  <c:v>-10.263822301218923</c:v>
                </c:pt>
                <c:pt idx="328">
                  <c:v>-7.7943553267998311</c:v>
                </c:pt>
                <c:pt idx="329">
                  <c:v>-4.0825637298864308</c:v>
                </c:pt>
                <c:pt idx="330">
                  <c:v>0.60576785115709697</c:v>
                </c:pt>
                <c:pt idx="331">
                  <c:v>-8.7057426061775942</c:v>
                </c:pt>
                <c:pt idx="332">
                  <c:v>-18.067269524396906</c:v>
                </c:pt>
                <c:pt idx="333">
                  <c:v>-11.979565761368917</c:v>
                </c:pt>
                <c:pt idx="334">
                  <c:v>-12.733590915927564</c:v>
                </c:pt>
                <c:pt idx="335">
                  <c:v>-7.5588289262594515</c:v>
                </c:pt>
                <c:pt idx="336">
                  <c:v>-4.53416275765872</c:v>
                </c:pt>
                <c:pt idx="337">
                  <c:v>-3.0693998832378071</c:v>
                </c:pt>
                <c:pt idx="338">
                  <c:v>-7.2781820536654038</c:v>
                </c:pt>
                <c:pt idx="339">
                  <c:v>-8.3303285722524123</c:v>
                </c:pt>
                <c:pt idx="340">
                  <c:v>-10.068210897261963</c:v>
                </c:pt>
                <c:pt idx="341">
                  <c:v>-9.7962630950869425</c:v>
                </c:pt>
                <c:pt idx="342">
                  <c:v>-0.7209204674968106</c:v>
                </c:pt>
                <c:pt idx="343">
                  <c:v>-1.9166959663419476</c:v>
                </c:pt>
                <c:pt idx="344">
                  <c:v>-2.7931781188505767</c:v>
                </c:pt>
                <c:pt idx="345">
                  <c:v>-7.8306718688746457</c:v>
                </c:pt>
                <c:pt idx="346">
                  <c:v>-9.9885584836638373</c:v>
                </c:pt>
                <c:pt idx="347">
                  <c:v>-3.1403116055162741</c:v>
                </c:pt>
                <c:pt idx="348">
                  <c:v>-3.1368254539889193</c:v>
                </c:pt>
                <c:pt idx="349">
                  <c:v>-1.0045079572018381</c:v>
                </c:pt>
                <c:pt idx="350">
                  <c:v>-2.8876791506278181</c:v>
                </c:pt>
                <c:pt idx="351">
                  <c:v>-2.7341000856474977</c:v>
                </c:pt>
                <c:pt idx="352">
                  <c:v>-5.9683443053679781</c:v>
                </c:pt>
                <c:pt idx="353">
                  <c:v>-6.859447762212227</c:v>
                </c:pt>
                <c:pt idx="354">
                  <c:v>-1.16599377603427</c:v>
                </c:pt>
                <c:pt idx="355">
                  <c:v>-1.4977233325125212</c:v>
                </c:pt>
                <c:pt idx="356">
                  <c:v>-0.21081738238176229</c:v>
                </c:pt>
                <c:pt idx="357">
                  <c:v>0.94307056076887363</c:v>
                </c:pt>
                <c:pt idx="358">
                  <c:v>-6.1608593684601516</c:v>
                </c:pt>
                <c:pt idx="359">
                  <c:v>-3.0939355152050183</c:v>
                </c:pt>
                <c:pt idx="360">
                  <c:v>1.1974119324012804</c:v>
                </c:pt>
                <c:pt idx="361">
                  <c:v>-1.5230413079762002</c:v>
                </c:pt>
                <c:pt idx="362">
                  <c:v>-2.2123892696692309</c:v>
                </c:pt>
                <c:pt idx="363">
                  <c:v>2.0644733986747781</c:v>
                </c:pt>
                <c:pt idx="364">
                  <c:v>0.8449062157480256</c:v>
                </c:pt>
                <c:pt idx="365">
                  <c:v>-13.702781006664821</c:v>
                </c:pt>
                <c:pt idx="366">
                  <c:v>-11.497525020541005</c:v>
                </c:pt>
                <c:pt idx="367">
                  <c:v>-11.002478623078318</c:v>
                </c:pt>
                <c:pt idx="368">
                  <c:v>-4.4856119650782773</c:v>
                </c:pt>
                <c:pt idx="369">
                  <c:v>-3.1948685447004266</c:v>
                </c:pt>
                <c:pt idx="370">
                  <c:v>-3.9295198691689137</c:v>
                </c:pt>
                <c:pt idx="371">
                  <c:v>-6.3159677560088028</c:v>
                </c:pt>
                <c:pt idx="372">
                  <c:v>-1.2706507914542584</c:v>
                </c:pt>
                <c:pt idx="373">
                  <c:v>-5.3948464174510775</c:v>
                </c:pt>
                <c:pt idx="374">
                  <c:v>-9.524130813531599</c:v>
                </c:pt>
                <c:pt idx="375">
                  <c:v>-0.90172028290412243</c:v>
                </c:pt>
                <c:pt idx="376">
                  <c:v>-0.6306490066720869</c:v>
                </c:pt>
                <c:pt idx="377">
                  <c:v>0.85890372310986152</c:v>
                </c:pt>
                <c:pt idx="378">
                  <c:v>0.26519732529854423</c:v>
                </c:pt>
                <c:pt idx="379">
                  <c:v>-7.0796419248069498</c:v>
                </c:pt>
                <c:pt idx="380">
                  <c:v>-10.376910467838144</c:v>
                </c:pt>
                <c:pt idx="381">
                  <c:v>-11.646329275682959</c:v>
                </c:pt>
                <c:pt idx="382">
                  <c:v>-8.2700711207821485</c:v>
                </c:pt>
                <c:pt idx="383">
                  <c:v>-10.028725152737323</c:v>
                </c:pt>
                <c:pt idx="384">
                  <c:v>-7.8364195049316976</c:v>
                </c:pt>
                <c:pt idx="385">
                  <c:v>-10.622126979508877</c:v>
                </c:pt>
                <c:pt idx="386">
                  <c:v>-9.4859338450758486</c:v>
                </c:pt>
                <c:pt idx="387">
                  <c:v>-11.664013971446266</c:v>
                </c:pt>
                <c:pt idx="388">
                  <c:v>-11.912921581125346</c:v>
                </c:pt>
                <c:pt idx="389">
                  <c:v>-4.4776916122912809</c:v>
                </c:pt>
                <c:pt idx="390">
                  <c:v>-9.3483401886422399</c:v>
                </c:pt>
                <c:pt idx="391">
                  <c:v>-6.591904858336008</c:v>
                </c:pt>
                <c:pt idx="392">
                  <c:v>-7.3975523344603289</c:v>
                </c:pt>
                <c:pt idx="393">
                  <c:v>-8.0040471139667773</c:v>
                </c:pt>
                <c:pt idx="394">
                  <c:v>-11.347016841983546</c:v>
                </c:pt>
                <c:pt idx="395">
                  <c:v>-16.843943329535193</c:v>
                </c:pt>
                <c:pt idx="396">
                  <c:v>-6.9741995729408472</c:v>
                </c:pt>
                <c:pt idx="397">
                  <c:v>-11.195457457835374</c:v>
                </c:pt>
                <c:pt idx="398">
                  <c:v>-11.317637769361482</c:v>
                </c:pt>
                <c:pt idx="399">
                  <c:v>-11.83873469128234</c:v>
                </c:pt>
                <c:pt idx="400">
                  <c:v>-10.334735463955923</c:v>
                </c:pt>
                <c:pt idx="401">
                  <c:v>-12.454033810674176</c:v>
                </c:pt>
                <c:pt idx="402">
                  <c:v>-10.046482543503501</c:v>
                </c:pt>
                <c:pt idx="403">
                  <c:v>-9.2664562873661822</c:v>
                </c:pt>
                <c:pt idx="404">
                  <c:v>-9.7913204517618908</c:v>
                </c:pt>
                <c:pt idx="405">
                  <c:v>-7.6971593329195827</c:v>
                </c:pt>
                <c:pt idx="406">
                  <c:v>-9.8985051496590444</c:v>
                </c:pt>
                <c:pt idx="407">
                  <c:v>-3.7293475987188742</c:v>
                </c:pt>
                <c:pt idx="408">
                  <c:v>-7.7241837590663209</c:v>
                </c:pt>
                <c:pt idx="409">
                  <c:v>-16.070348924989602</c:v>
                </c:pt>
                <c:pt idx="410">
                  <c:v>-5.9909170334630204</c:v>
                </c:pt>
                <c:pt idx="411">
                  <c:v>2.0467871731678571</c:v>
                </c:pt>
                <c:pt idx="412">
                  <c:v>-3.151961904901583</c:v>
                </c:pt>
                <c:pt idx="413">
                  <c:v>-6.594590162930615</c:v>
                </c:pt>
                <c:pt idx="414">
                  <c:v>-3.7632207253964367</c:v>
                </c:pt>
                <c:pt idx="415">
                  <c:v>-6.1749084170430706</c:v>
                </c:pt>
                <c:pt idx="416">
                  <c:v>-12.305394949156991</c:v>
                </c:pt>
                <c:pt idx="417">
                  <c:v>-3.3775232857426829</c:v>
                </c:pt>
                <c:pt idx="418">
                  <c:v>-5.7375902302433559</c:v>
                </c:pt>
                <c:pt idx="419">
                  <c:v>-5.6880791654919562</c:v>
                </c:pt>
                <c:pt idx="420">
                  <c:v>-4.1367112902762102</c:v>
                </c:pt>
                <c:pt idx="421">
                  <c:v>-2.8257809924245834</c:v>
                </c:pt>
                <c:pt idx="422">
                  <c:v>-6.8262189728910556</c:v>
                </c:pt>
                <c:pt idx="423">
                  <c:v>-16.043819124957068</c:v>
                </c:pt>
                <c:pt idx="424">
                  <c:v>-6.6505872890129325</c:v>
                </c:pt>
                <c:pt idx="425">
                  <c:v>-5.3001656268221495</c:v>
                </c:pt>
                <c:pt idx="426">
                  <c:v>-7.2166213745801144</c:v>
                </c:pt>
                <c:pt idx="427">
                  <c:v>-7.1806487941774577</c:v>
                </c:pt>
                <c:pt idx="428">
                  <c:v>-5.7549542073376614</c:v>
                </c:pt>
                <c:pt idx="429">
                  <c:v>-11.420155130262117</c:v>
                </c:pt>
                <c:pt idx="430">
                  <c:v>-16.532066033382407</c:v>
                </c:pt>
                <c:pt idx="431">
                  <c:v>-11.261671429087045</c:v>
                </c:pt>
                <c:pt idx="432">
                  <c:v>-8.0131037548457016</c:v>
                </c:pt>
                <c:pt idx="433">
                  <c:v>-7.8679467654570061</c:v>
                </c:pt>
                <c:pt idx="434">
                  <c:v>-7.021851846984589</c:v>
                </c:pt>
                <c:pt idx="435">
                  <c:v>-8.6912172909935919</c:v>
                </c:pt>
                <c:pt idx="436">
                  <c:v>-7.2312965869482042</c:v>
                </c:pt>
                <c:pt idx="437">
                  <c:v>-16.467168994768301</c:v>
                </c:pt>
                <c:pt idx="438">
                  <c:v>-6.1033636064046846</c:v>
                </c:pt>
                <c:pt idx="439">
                  <c:v>-8.0516964488586211</c:v>
                </c:pt>
                <c:pt idx="440">
                  <c:v>-7.0982936570583348</c:v>
                </c:pt>
                <c:pt idx="441">
                  <c:v>-8.0017166786820297</c:v>
                </c:pt>
                <c:pt idx="442">
                  <c:v>-5.4072692519311687</c:v>
                </c:pt>
                <c:pt idx="443">
                  <c:v>-6.8548771321447646</c:v>
                </c:pt>
                <c:pt idx="444">
                  <c:v>-10.191220003206993</c:v>
                </c:pt>
                <c:pt idx="445">
                  <c:v>-11.602603981712662</c:v>
                </c:pt>
                <c:pt idx="446">
                  <c:v>-2.5859163077535499</c:v>
                </c:pt>
                <c:pt idx="447">
                  <c:v>1.2705012492055516</c:v>
                </c:pt>
                <c:pt idx="448">
                  <c:v>0.5769160520070642</c:v>
                </c:pt>
                <c:pt idx="449">
                  <c:v>0.32354172071806886</c:v>
                </c:pt>
                <c:pt idx="450">
                  <c:v>-6.1636048762392903</c:v>
                </c:pt>
                <c:pt idx="451">
                  <c:v>-7.9654650830241707</c:v>
                </c:pt>
                <c:pt idx="452">
                  <c:v>-8.3825831914167992</c:v>
                </c:pt>
                <c:pt idx="453">
                  <c:v>2.3501429910684806</c:v>
                </c:pt>
                <c:pt idx="454">
                  <c:v>-3.4556797753124897</c:v>
                </c:pt>
                <c:pt idx="455">
                  <c:v>0.33447623948359251</c:v>
                </c:pt>
                <c:pt idx="456">
                  <c:v>-8.7571479113041875</c:v>
                </c:pt>
                <c:pt idx="457">
                  <c:v>-3.6810585145771739</c:v>
                </c:pt>
                <c:pt idx="458">
                  <c:v>-11.22198715609531</c:v>
                </c:pt>
                <c:pt idx="459">
                  <c:v>-10.878584696908248</c:v>
                </c:pt>
                <c:pt idx="460">
                  <c:v>-2.8035162305552177</c:v>
                </c:pt>
                <c:pt idx="461">
                  <c:v>-6.3066977157126587</c:v>
                </c:pt>
                <c:pt idx="462">
                  <c:v>-0.24649073373602448</c:v>
                </c:pt>
                <c:pt idx="463">
                  <c:v>-2.5456982606848726</c:v>
                </c:pt>
                <c:pt idx="464">
                  <c:v>-3.5604643517303458</c:v>
                </c:pt>
                <c:pt idx="465">
                  <c:v>-8.8763993467503468</c:v>
                </c:pt>
                <c:pt idx="466">
                  <c:v>-4.5411063968569749</c:v>
                </c:pt>
                <c:pt idx="467">
                  <c:v>5.6931716449480234</c:v>
                </c:pt>
                <c:pt idx="468">
                  <c:v>-4.6876489013944251</c:v>
                </c:pt>
                <c:pt idx="469">
                  <c:v>-0.93477750726962938</c:v>
                </c:pt>
                <c:pt idx="470">
                  <c:v>-6.9321430318303356</c:v>
                </c:pt>
                <c:pt idx="471">
                  <c:v>-9.219403954556995</c:v>
                </c:pt>
                <c:pt idx="472">
                  <c:v>-11.28041960167937</c:v>
                </c:pt>
                <c:pt idx="473">
                  <c:v>-9.7185304937257229</c:v>
                </c:pt>
                <c:pt idx="474">
                  <c:v>-6.7816349227684469</c:v>
                </c:pt>
                <c:pt idx="475">
                  <c:v>-4.0214398617274156</c:v>
                </c:pt>
                <c:pt idx="476">
                  <c:v>2.6177498989333117</c:v>
                </c:pt>
                <c:pt idx="477">
                  <c:v>-2.7743507744208387</c:v>
                </c:pt>
                <c:pt idx="478">
                  <c:v>-3.4480550301378656</c:v>
                </c:pt>
                <c:pt idx="479">
                  <c:v>-11.356672450502103</c:v>
                </c:pt>
                <c:pt idx="480">
                  <c:v>-0.87626453062352994</c:v>
                </c:pt>
                <c:pt idx="481">
                  <c:v>1.3558864080845439</c:v>
                </c:pt>
                <c:pt idx="482">
                  <c:v>1.7493190681222615</c:v>
                </c:pt>
                <c:pt idx="483">
                  <c:v>1.1826646148727349</c:v>
                </c:pt>
                <c:pt idx="484">
                  <c:v>-1.0342001211266734</c:v>
                </c:pt>
                <c:pt idx="485">
                  <c:v>0.63695140194283795</c:v>
                </c:pt>
                <c:pt idx="486">
                  <c:v>-3.8650794114737295</c:v>
                </c:pt>
                <c:pt idx="487">
                  <c:v>-4.3124054051392307</c:v>
                </c:pt>
                <c:pt idx="488">
                  <c:v>-1.7334653273970559</c:v>
                </c:pt>
                <c:pt idx="489">
                  <c:v>-1.9266878862134575</c:v>
                </c:pt>
                <c:pt idx="490">
                  <c:v>-2.9134967494221229</c:v>
                </c:pt>
                <c:pt idx="491">
                  <c:v>-3.2816311261915132</c:v>
                </c:pt>
                <c:pt idx="492">
                  <c:v>-6.4609851172390762</c:v>
                </c:pt>
                <c:pt idx="493">
                  <c:v>-2.3148200290156069</c:v>
                </c:pt>
                <c:pt idx="494">
                  <c:v>9.5882891696817296E-2</c:v>
                </c:pt>
                <c:pt idx="495">
                  <c:v>-4.517870517955842</c:v>
                </c:pt>
                <c:pt idx="496">
                  <c:v>-3.3751205600351284</c:v>
                </c:pt>
                <c:pt idx="497">
                  <c:v>-3.6610024149432832</c:v>
                </c:pt>
                <c:pt idx="498">
                  <c:v>-1.6099621245090532</c:v>
                </c:pt>
                <c:pt idx="499">
                  <c:v>7.2955016152076695</c:v>
                </c:pt>
                <c:pt idx="500">
                  <c:v>-0.74762844391911187</c:v>
                </c:pt>
                <c:pt idx="501">
                  <c:v>-1.2208067857317673</c:v>
                </c:pt>
                <c:pt idx="502">
                  <c:v>-2.1152703315492118</c:v>
                </c:pt>
                <c:pt idx="503">
                  <c:v>-3.4440499612263409</c:v>
                </c:pt>
                <c:pt idx="504">
                  <c:v>-2.6957839952820422</c:v>
                </c:pt>
                <c:pt idx="505">
                  <c:v>-2.6230701467260218</c:v>
                </c:pt>
                <c:pt idx="506">
                  <c:v>1.217720240849232</c:v>
                </c:pt>
                <c:pt idx="507">
                  <c:v>-8.820664641267669</c:v>
                </c:pt>
                <c:pt idx="508">
                  <c:v>-2.0445924172217076</c:v>
                </c:pt>
                <c:pt idx="509">
                  <c:v>-4.1101852306126858</c:v>
                </c:pt>
                <c:pt idx="510">
                  <c:v>-2.064108525289754</c:v>
                </c:pt>
                <c:pt idx="511">
                  <c:v>-2.7372368808388785</c:v>
                </c:pt>
                <c:pt idx="512">
                  <c:v>-3.4925274419991439</c:v>
                </c:pt>
                <c:pt idx="513">
                  <c:v>-4.6288606739971812</c:v>
                </c:pt>
                <c:pt idx="514">
                  <c:v>-4.6637090299158643</c:v>
                </c:pt>
                <c:pt idx="515">
                  <c:v>-1.53923367945184</c:v>
                </c:pt>
                <c:pt idx="516">
                  <c:v>-1.719013908487625</c:v>
                </c:pt>
                <c:pt idx="517">
                  <c:v>-2.6692506077209117</c:v>
                </c:pt>
                <c:pt idx="518">
                  <c:v>-12.753926907460468</c:v>
                </c:pt>
                <c:pt idx="519">
                  <c:v>-7.7496072986667599</c:v>
                </c:pt>
                <c:pt idx="520">
                  <c:v>-3.3023968723063746</c:v>
                </c:pt>
                <c:pt idx="521">
                  <c:v>-7.1565248473546461</c:v>
                </c:pt>
                <c:pt idx="522">
                  <c:v>-3.411871125670956</c:v>
                </c:pt>
                <c:pt idx="523">
                  <c:v>-3.3577898927381398</c:v>
                </c:pt>
                <c:pt idx="524">
                  <c:v>2.0455292817184159</c:v>
                </c:pt>
                <c:pt idx="525">
                  <c:v>3.1576844875598482</c:v>
                </c:pt>
                <c:pt idx="526">
                  <c:v>-4.4262446355041618</c:v>
                </c:pt>
                <c:pt idx="527">
                  <c:v>-6.0968607124204794</c:v>
                </c:pt>
                <c:pt idx="528">
                  <c:v>5.4272833662011806</c:v>
                </c:pt>
                <c:pt idx="529">
                  <c:v>3.5480103009420532</c:v>
                </c:pt>
                <c:pt idx="530">
                  <c:v>-1.5010867943235695</c:v>
                </c:pt>
                <c:pt idx="531">
                  <c:v>-1.2723458707029778</c:v>
                </c:pt>
                <c:pt idx="532">
                  <c:v>-0.8956304047082142</c:v>
                </c:pt>
                <c:pt idx="533">
                  <c:v>-4.4306460190942403</c:v>
                </c:pt>
                <c:pt idx="534">
                  <c:v>-4.4162134220101592</c:v>
                </c:pt>
                <c:pt idx="535">
                  <c:v>-0.91506005168571392</c:v>
                </c:pt>
                <c:pt idx="536">
                  <c:v>-1.7348080155267525</c:v>
                </c:pt>
                <c:pt idx="537">
                  <c:v>-2.2939686773088681</c:v>
                </c:pt>
                <c:pt idx="538">
                  <c:v>-3.6736561961907483</c:v>
                </c:pt>
                <c:pt idx="539">
                  <c:v>-1.6411529869987476</c:v>
                </c:pt>
                <c:pt idx="540">
                  <c:v>-2.0100733138997384</c:v>
                </c:pt>
                <c:pt idx="541">
                  <c:v>-3.5615658174965006</c:v>
                </c:pt>
                <c:pt idx="542">
                  <c:v>-7.1789122379192492</c:v>
                </c:pt>
                <c:pt idx="543">
                  <c:v>-2.8135578262266989</c:v>
                </c:pt>
                <c:pt idx="544">
                  <c:v>-2.3541783775670524</c:v>
                </c:pt>
                <c:pt idx="545">
                  <c:v>-3.6871646395727851</c:v>
                </c:pt>
                <c:pt idx="546">
                  <c:v>-1.8681105273409457</c:v>
                </c:pt>
                <c:pt idx="547">
                  <c:v>1.0587295877492835</c:v>
                </c:pt>
                <c:pt idx="548">
                  <c:v>-2.9767376006009414</c:v>
                </c:pt>
                <c:pt idx="549">
                  <c:v>-2.643168305732587</c:v>
                </c:pt>
                <c:pt idx="550">
                  <c:v>-2.8788243518917653</c:v>
                </c:pt>
                <c:pt idx="551">
                  <c:v>1.7142763723933001</c:v>
                </c:pt>
                <c:pt idx="552">
                  <c:v>-4.4558845735430452</c:v>
                </c:pt>
                <c:pt idx="553">
                  <c:v>-3.7145364256542308</c:v>
                </c:pt>
                <c:pt idx="554">
                  <c:v>0.15447187503927751</c:v>
                </c:pt>
                <c:pt idx="555">
                  <c:v>-5.4572723453981666</c:v>
                </c:pt>
                <c:pt idx="556">
                  <c:v>-7.6955367523413543</c:v>
                </c:pt>
                <c:pt idx="557">
                  <c:v>-5.9383782795879796</c:v>
                </c:pt>
                <c:pt idx="558">
                  <c:v>-4.0126747564422516</c:v>
                </c:pt>
                <c:pt idx="559">
                  <c:v>-5.7738162034476233</c:v>
                </c:pt>
                <c:pt idx="560">
                  <c:v>-4.617312136548108</c:v>
                </c:pt>
                <c:pt idx="561">
                  <c:v>0.89749187078184889</c:v>
                </c:pt>
                <c:pt idx="562">
                  <c:v>-7.0430904948859592</c:v>
                </c:pt>
                <c:pt idx="563">
                  <c:v>-13.464263224931642</c:v>
                </c:pt>
                <c:pt idx="564">
                  <c:v>-6.857081617466406</c:v>
                </c:pt>
                <c:pt idx="565">
                  <c:v>-3.7113393057776989</c:v>
                </c:pt>
                <c:pt idx="566">
                  <c:v>-4.1477022309815652</c:v>
                </c:pt>
                <c:pt idx="567">
                  <c:v>-5.6922727523901813</c:v>
                </c:pt>
                <c:pt idx="568">
                  <c:v>-5.3000439992127042</c:v>
                </c:pt>
                <c:pt idx="569">
                  <c:v>-8.5096330174700512</c:v>
                </c:pt>
                <c:pt idx="570">
                  <c:v>-11.327208847512011</c:v>
                </c:pt>
                <c:pt idx="571">
                  <c:v>-7.3016418896633297</c:v>
                </c:pt>
                <c:pt idx="572">
                  <c:v>-4.4017020649577745</c:v>
                </c:pt>
                <c:pt idx="573">
                  <c:v>-3.6564939543865052</c:v>
                </c:pt>
                <c:pt idx="574">
                  <c:v>-4.1741503230979902</c:v>
                </c:pt>
                <c:pt idx="575">
                  <c:v>-3.7938930212526571</c:v>
                </c:pt>
                <c:pt idx="576">
                  <c:v>-5.1329293865612016</c:v>
                </c:pt>
                <c:pt idx="577">
                  <c:v>-1.6705671929184405</c:v>
                </c:pt>
                <c:pt idx="578">
                  <c:v>-6.4708183178291279</c:v>
                </c:pt>
                <c:pt idx="579">
                  <c:v>-5.4245781347277813</c:v>
                </c:pt>
                <c:pt idx="580">
                  <c:v>-5.6724887297036872</c:v>
                </c:pt>
                <c:pt idx="581">
                  <c:v>-1.5837152007138542</c:v>
                </c:pt>
                <c:pt idx="582">
                  <c:v>-3.2946234285810476</c:v>
                </c:pt>
                <c:pt idx="583">
                  <c:v>-4.6559761110822393</c:v>
                </c:pt>
                <c:pt idx="584">
                  <c:v>-6.5143578997122233</c:v>
                </c:pt>
                <c:pt idx="585">
                  <c:v>-1.0343830731376045</c:v>
                </c:pt>
                <c:pt idx="586">
                  <c:v>-3.7297062340559677</c:v>
                </c:pt>
                <c:pt idx="587">
                  <c:v>-4.2234981026475396</c:v>
                </c:pt>
                <c:pt idx="588">
                  <c:v>-0.4520514423003732</c:v>
                </c:pt>
                <c:pt idx="589">
                  <c:v>0.68817332200374892</c:v>
                </c:pt>
                <c:pt idx="590">
                  <c:v>1.944540480922214</c:v>
                </c:pt>
                <c:pt idx="591">
                  <c:v>3.1787034065152682</c:v>
                </c:pt>
                <c:pt idx="592">
                  <c:v>4.3350295979741986</c:v>
                </c:pt>
                <c:pt idx="593">
                  <c:v>-1.7309026702390611</c:v>
                </c:pt>
                <c:pt idx="594">
                  <c:v>-5.4651220162311347</c:v>
                </c:pt>
                <c:pt idx="595">
                  <c:v>0.86551414917666136</c:v>
                </c:pt>
                <c:pt idx="596">
                  <c:v>-0.77283516717729128</c:v>
                </c:pt>
                <c:pt idx="597">
                  <c:v>1.5054418984454117</c:v>
                </c:pt>
                <c:pt idx="598">
                  <c:v>0.58787559660669331</c:v>
                </c:pt>
                <c:pt idx="599">
                  <c:v>-0.71462194721165417</c:v>
                </c:pt>
                <c:pt idx="600">
                  <c:v>-4.1620661278452928</c:v>
                </c:pt>
                <c:pt idx="601">
                  <c:v>-3.2355533158133056</c:v>
                </c:pt>
                <c:pt idx="602">
                  <c:v>-3.8675680231367409</c:v>
                </c:pt>
                <c:pt idx="603">
                  <c:v>-3.3872106522974263</c:v>
                </c:pt>
                <c:pt idx="604">
                  <c:v>-3.140009497896429</c:v>
                </c:pt>
                <c:pt idx="605">
                  <c:v>-1.7766462086629815</c:v>
                </c:pt>
                <c:pt idx="606">
                  <c:v>-1.734023512966516</c:v>
                </c:pt>
                <c:pt idx="607">
                  <c:v>-2.246405559594308</c:v>
                </c:pt>
                <c:pt idx="608">
                  <c:v>-4.8845377811373822</c:v>
                </c:pt>
                <c:pt idx="609">
                  <c:v>-2.4103312368634278</c:v>
                </c:pt>
                <c:pt idx="610">
                  <c:v>-4.0973085990113418</c:v>
                </c:pt>
                <c:pt idx="611">
                  <c:v>-3.2384527942311792</c:v>
                </c:pt>
                <c:pt idx="612">
                  <c:v>-2.0889855016420995</c:v>
                </c:pt>
                <c:pt idx="613">
                  <c:v>1.1617559266085209E-2</c:v>
                </c:pt>
                <c:pt idx="614">
                  <c:v>-0.48147383525962084</c:v>
                </c:pt>
                <c:pt idx="615">
                  <c:v>-0.95415364578619233</c:v>
                </c:pt>
                <c:pt idx="616">
                  <c:v>-0.60958620783243589</c:v>
                </c:pt>
                <c:pt idx="617">
                  <c:v>-2.8331637777590259</c:v>
                </c:pt>
                <c:pt idx="618">
                  <c:v>-1.8509567533240556</c:v>
                </c:pt>
                <c:pt idx="619">
                  <c:v>-0.83307694191007897</c:v>
                </c:pt>
                <c:pt idx="620">
                  <c:v>-2.4677551664299102</c:v>
                </c:pt>
                <c:pt idx="621">
                  <c:v>-2.6936666208234499</c:v>
                </c:pt>
                <c:pt idx="622">
                  <c:v>-4.5304622171840379</c:v>
                </c:pt>
                <c:pt idx="623">
                  <c:v>-3.3931228902934407</c:v>
                </c:pt>
                <c:pt idx="624">
                  <c:v>7.2592300007713106E-2</c:v>
                </c:pt>
                <c:pt idx="625">
                  <c:v>-1.0971465174445854</c:v>
                </c:pt>
                <c:pt idx="626">
                  <c:v>1.4873206556913061</c:v>
                </c:pt>
                <c:pt idx="627">
                  <c:v>4.0203244529638908</c:v>
                </c:pt>
                <c:pt idx="628">
                  <c:v>2.2041187445431376</c:v>
                </c:pt>
                <c:pt idx="629">
                  <c:v>1.0916829292965815</c:v>
                </c:pt>
                <c:pt idx="630">
                  <c:v>-3.6023920514466568E-2</c:v>
                </c:pt>
                <c:pt idx="631">
                  <c:v>-0.42532229691951784</c:v>
                </c:pt>
                <c:pt idx="632">
                  <c:v>-2.0230267916048206E-2</c:v>
                </c:pt>
                <c:pt idx="633">
                  <c:v>-1.7945134295656544</c:v>
                </c:pt>
                <c:pt idx="634">
                  <c:v>-1.561155104754846</c:v>
                </c:pt>
                <c:pt idx="635">
                  <c:v>-1.7926122639793505</c:v>
                </c:pt>
                <c:pt idx="636">
                  <c:v>-4.3683453018498568</c:v>
                </c:pt>
                <c:pt idx="637">
                  <c:v>-3.5612429026307666</c:v>
                </c:pt>
                <c:pt idx="638">
                  <c:v>-3.6580618026433314</c:v>
                </c:pt>
                <c:pt idx="639">
                  <c:v>-1.5332433407847788</c:v>
                </c:pt>
                <c:pt idx="640">
                  <c:v>-7.4279308774393513</c:v>
                </c:pt>
                <c:pt idx="641">
                  <c:v>-7.9245926169483027</c:v>
                </c:pt>
                <c:pt idx="642">
                  <c:v>-0.7910120685408657</c:v>
                </c:pt>
                <c:pt idx="643">
                  <c:v>-5.8342288100599262</c:v>
                </c:pt>
                <c:pt idx="644">
                  <c:v>-3.052924460708951</c:v>
                </c:pt>
                <c:pt idx="645">
                  <c:v>-4.0178126434985018</c:v>
                </c:pt>
                <c:pt idx="646">
                  <c:v>-4.3799635242332187</c:v>
                </c:pt>
                <c:pt idx="647">
                  <c:v>-5.8983670835884254</c:v>
                </c:pt>
                <c:pt idx="648">
                  <c:v>-4.9992763191818028</c:v>
                </c:pt>
                <c:pt idx="649">
                  <c:v>-4.5793810677125748</c:v>
                </c:pt>
                <c:pt idx="650">
                  <c:v>-5.887352557126988</c:v>
                </c:pt>
                <c:pt idx="651">
                  <c:v>-4.7188180882527746</c:v>
                </c:pt>
                <c:pt idx="652">
                  <c:v>-5.8621047209872756</c:v>
                </c:pt>
                <c:pt idx="653">
                  <c:v>-2.7881404170609869</c:v>
                </c:pt>
                <c:pt idx="654">
                  <c:v>-4.294556318333008</c:v>
                </c:pt>
                <c:pt idx="655">
                  <c:v>-7.5604468761161883</c:v>
                </c:pt>
                <c:pt idx="656">
                  <c:v>-6.0707241752339343</c:v>
                </c:pt>
                <c:pt idx="657">
                  <c:v>-9.1031529810217648</c:v>
                </c:pt>
                <c:pt idx="658">
                  <c:v>-9.8529491316505897</c:v>
                </c:pt>
                <c:pt idx="659">
                  <c:v>-5.2134336040216596</c:v>
                </c:pt>
                <c:pt idx="660">
                  <c:v>-5.0449594654910754</c:v>
                </c:pt>
                <c:pt idx="661">
                  <c:v>-6.197186648934192</c:v>
                </c:pt>
                <c:pt idx="662">
                  <c:v>-8.6791439222060944</c:v>
                </c:pt>
                <c:pt idx="663">
                  <c:v>-7.4827404537330295</c:v>
                </c:pt>
                <c:pt idx="664">
                  <c:v>-10.087023663713893</c:v>
                </c:pt>
                <c:pt idx="665">
                  <c:v>-4.4536113552787384</c:v>
                </c:pt>
                <c:pt idx="666">
                  <c:v>-2.1047752116430729</c:v>
                </c:pt>
                <c:pt idx="667">
                  <c:v>-4.037836358742652</c:v>
                </c:pt>
                <c:pt idx="668">
                  <c:v>-6.0478951792166953</c:v>
                </c:pt>
                <c:pt idx="669">
                  <c:v>-6.895753258849453</c:v>
                </c:pt>
                <c:pt idx="670">
                  <c:v>-4.7012546309720307</c:v>
                </c:pt>
                <c:pt idx="671">
                  <c:v>-4.334589923513505</c:v>
                </c:pt>
                <c:pt idx="672">
                  <c:v>-2.0861670665220089</c:v>
                </c:pt>
                <c:pt idx="673">
                  <c:v>-2.0427869833289236</c:v>
                </c:pt>
                <c:pt idx="674">
                  <c:v>1.8732071786662203</c:v>
                </c:pt>
                <c:pt idx="675">
                  <c:v>-2.2962220078149045</c:v>
                </c:pt>
                <c:pt idx="676">
                  <c:v>-6.6444064821833138</c:v>
                </c:pt>
                <c:pt idx="677">
                  <c:v>-5.7535013671451907</c:v>
                </c:pt>
                <c:pt idx="678">
                  <c:v>-6.4602157050549209</c:v>
                </c:pt>
                <c:pt idx="679">
                  <c:v>-5.2659563214008216</c:v>
                </c:pt>
                <c:pt idx="680">
                  <c:v>-5.3786032645905095</c:v>
                </c:pt>
                <c:pt idx="681">
                  <c:v>-1.0698740885270439</c:v>
                </c:pt>
                <c:pt idx="682">
                  <c:v>1.8638662169131521</c:v>
                </c:pt>
                <c:pt idx="683">
                  <c:v>-11.364703389195498</c:v>
                </c:pt>
                <c:pt idx="684">
                  <c:v>-5.273438438640639</c:v>
                </c:pt>
                <c:pt idx="685">
                  <c:v>-5.8726897482069234</c:v>
                </c:pt>
                <c:pt idx="686">
                  <c:v>-5.536893242028512</c:v>
                </c:pt>
                <c:pt idx="687">
                  <c:v>-4.691201142557162</c:v>
                </c:pt>
                <c:pt idx="688">
                  <c:v>-11.79752123197099</c:v>
                </c:pt>
                <c:pt idx="689">
                  <c:v>0.71251971079966836</c:v>
                </c:pt>
                <c:pt idx="690">
                  <c:v>-10.619204878783165</c:v>
                </c:pt>
                <c:pt idx="691">
                  <c:v>-4.768144913398956</c:v>
                </c:pt>
                <c:pt idx="692">
                  <c:v>-5.651457988416837</c:v>
                </c:pt>
                <c:pt idx="693">
                  <c:v>-0.33652594240982125</c:v>
                </c:pt>
                <c:pt idx="694">
                  <c:v>2.978807555116731</c:v>
                </c:pt>
                <c:pt idx="695">
                  <c:v>0.44154309612321185</c:v>
                </c:pt>
                <c:pt idx="696">
                  <c:v>3.3796301966920481</c:v>
                </c:pt>
                <c:pt idx="697">
                  <c:v>-1.3803865281965955</c:v>
                </c:pt>
                <c:pt idx="698">
                  <c:v>-0.99318764992204933</c:v>
                </c:pt>
                <c:pt idx="699">
                  <c:v>-2.4796645568969211E-2</c:v>
                </c:pt>
                <c:pt idx="700">
                  <c:v>-3.1161055416336865</c:v>
                </c:pt>
                <c:pt idx="701">
                  <c:v>-2.8271957131108252</c:v>
                </c:pt>
                <c:pt idx="702">
                  <c:v>-1.2668215468694939</c:v>
                </c:pt>
                <c:pt idx="703">
                  <c:v>2.4597912371876021</c:v>
                </c:pt>
                <c:pt idx="704">
                  <c:v>-11.998684441182888</c:v>
                </c:pt>
                <c:pt idx="705">
                  <c:v>-4.5265807531946649</c:v>
                </c:pt>
                <c:pt idx="706">
                  <c:v>-4.8938126634907348</c:v>
                </c:pt>
                <c:pt idx="707">
                  <c:v>-6.3665594424383301</c:v>
                </c:pt>
                <c:pt idx="708">
                  <c:v>-8.2110570838624568</c:v>
                </c:pt>
                <c:pt idx="709">
                  <c:v>-7.7360962842410999</c:v>
                </c:pt>
                <c:pt idx="710">
                  <c:v>-4.534625861801814</c:v>
                </c:pt>
                <c:pt idx="711">
                  <c:v>-4.0013097117567895</c:v>
                </c:pt>
                <c:pt idx="712">
                  <c:v>-3.3856663590644018</c:v>
                </c:pt>
                <c:pt idx="713">
                  <c:v>-3.4942801754565949</c:v>
                </c:pt>
                <c:pt idx="714">
                  <c:v>-6.7826328381743792</c:v>
                </c:pt>
                <c:pt idx="715">
                  <c:v>-4.5984593609854585</c:v>
                </c:pt>
                <c:pt idx="716">
                  <c:v>-3.1546182576355619</c:v>
                </c:pt>
                <c:pt idx="717">
                  <c:v>-0.13935957497940876</c:v>
                </c:pt>
                <c:pt idx="718">
                  <c:v>0.13294145368027444</c:v>
                </c:pt>
                <c:pt idx="719">
                  <c:v>-1.7722381794060169</c:v>
                </c:pt>
                <c:pt idx="720">
                  <c:v>-6.8501477098167243</c:v>
                </c:pt>
                <c:pt idx="721">
                  <c:v>-4.8607749648006973</c:v>
                </c:pt>
                <c:pt idx="722">
                  <c:v>-3.7960589336293822</c:v>
                </c:pt>
                <c:pt idx="723">
                  <c:v>-6.2734519970944689</c:v>
                </c:pt>
                <c:pt idx="724">
                  <c:v>5.212913257163649</c:v>
                </c:pt>
                <c:pt idx="725">
                  <c:v>-3.8928246327762963</c:v>
                </c:pt>
                <c:pt idx="726">
                  <c:v>-5.2278087476706077</c:v>
                </c:pt>
                <c:pt idx="727">
                  <c:v>-7.4620006693692744</c:v>
                </c:pt>
                <c:pt idx="728">
                  <c:v>-5.1506786771407747</c:v>
                </c:pt>
                <c:pt idx="729">
                  <c:v>-9.0390443713366579</c:v>
                </c:pt>
                <c:pt idx="730">
                  <c:v>-23.031264249141273</c:v>
                </c:pt>
                <c:pt idx="731">
                  <c:v>-17.876802082173143</c:v>
                </c:pt>
                <c:pt idx="732">
                  <c:v>-14.302679717140862</c:v>
                </c:pt>
                <c:pt idx="733">
                  <c:v>-6.7770214766876222</c:v>
                </c:pt>
                <c:pt idx="734">
                  <c:v>-12.767530564718584</c:v>
                </c:pt>
                <c:pt idx="735">
                  <c:v>-9.1756902766732793</c:v>
                </c:pt>
                <c:pt idx="736">
                  <c:v>-11.260737730905518</c:v>
                </c:pt>
                <c:pt idx="737">
                  <c:v>-14.014356592940672</c:v>
                </c:pt>
                <c:pt idx="738">
                  <c:v>-10.53909131062774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Semanais'!$Y$9:$Y$747</c:f>
              <c:strCache>
                <c:ptCount val="73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8">
                  <c:v>09-01-2022</c:v>
                </c:pt>
              </c:strCache>
            </c:strRef>
          </c:cat>
          <c:val>
            <c:numRef>
              <c:f>'Indicadores Semanais'!$AD$9:$AD$744</c:f>
              <c:numCache>
                <c:formatCode>0.0</c:formatCode>
                <c:ptCount val="736"/>
                <c:pt idx="0">
                  <c:v>2.095515534273884</c:v>
                </c:pt>
                <c:pt idx="1">
                  <c:v>2.2219044919316082</c:v>
                </c:pt>
                <c:pt idx="2">
                  <c:v>2.6772053604530419</c:v>
                </c:pt>
                <c:pt idx="3">
                  <c:v>3.6782018509299417</c:v>
                </c:pt>
                <c:pt idx="4">
                  <c:v>3.3561320832442072</c:v>
                </c:pt>
                <c:pt idx="5">
                  <c:v>3.5739647431164445</c:v>
                </c:pt>
                <c:pt idx="6">
                  <c:v>3.8787952384084354</c:v>
                </c:pt>
                <c:pt idx="7">
                  <c:v>4.2349203498446144</c:v>
                </c:pt>
                <c:pt idx="8">
                  <c:v>4.4398832535146857</c:v>
                </c:pt>
                <c:pt idx="9">
                  <c:v>4.8422168118203972</c:v>
                </c:pt>
                <c:pt idx="10">
                  <c:v>4.9934425215649174</c:v>
                </c:pt>
                <c:pt idx="11">
                  <c:v>4.8221163848101218</c:v>
                </c:pt>
                <c:pt idx="12">
                  <c:v>4.7372752472481876</c:v>
                </c:pt>
                <c:pt idx="13">
                  <c:v>4.764023372958162</c:v>
                </c:pt>
                <c:pt idx="14">
                  <c:v>4.6400948686664725</c:v>
                </c:pt>
                <c:pt idx="15">
                  <c:v>4.6121183548043012</c:v>
                </c:pt>
                <c:pt idx="16">
                  <c:v>4.6101688689290068</c:v>
                </c:pt>
                <c:pt idx="17">
                  <c:v>4.8460364970125909</c:v>
                </c:pt>
                <c:pt idx="18">
                  <c:v>5.4293297748137883</c:v>
                </c:pt>
                <c:pt idx="19">
                  <c:v>5.7294979379114181</c:v>
                </c:pt>
                <c:pt idx="20">
                  <c:v>5.9244698589557219</c:v>
                </c:pt>
                <c:pt idx="21">
                  <c:v>5.9514503729671286</c:v>
                </c:pt>
                <c:pt idx="22">
                  <c:v>5.6533114006040694</c:v>
                </c:pt>
                <c:pt idx="23">
                  <c:v>5.0854894999884221</c:v>
                </c:pt>
                <c:pt idx="24">
                  <c:v>4.7505222431343554</c:v>
                </c:pt>
                <c:pt idx="25">
                  <c:v>4.5222093138375312</c:v>
                </c:pt>
                <c:pt idx="26">
                  <c:v>4.2994478723659411</c:v>
                </c:pt>
                <c:pt idx="27">
                  <c:v>3.9143062386039804</c:v>
                </c:pt>
                <c:pt idx="28">
                  <c:v>3.5703411880331908</c:v>
                </c:pt>
                <c:pt idx="29">
                  <c:v>2.9283566077262515</c:v>
                </c:pt>
                <c:pt idx="30">
                  <c:v>2.5736598754339752</c:v>
                </c:pt>
                <c:pt idx="31">
                  <c:v>1.6575566621808153</c:v>
                </c:pt>
                <c:pt idx="32">
                  <c:v>0.52964528958354762</c:v>
                </c:pt>
                <c:pt idx="33">
                  <c:v>-0.70167364564825818</c:v>
                </c:pt>
                <c:pt idx="34">
                  <c:v>-1.5823721534312551</c:v>
                </c:pt>
                <c:pt idx="35">
                  <c:v>-2.6407578037543566</c:v>
                </c:pt>
                <c:pt idx="36">
                  <c:v>-3.2025099320303139</c:v>
                </c:pt>
                <c:pt idx="37">
                  <c:v>-3.3899685298472497</c:v>
                </c:pt>
                <c:pt idx="38">
                  <c:v>-3.4471800729548852</c:v>
                </c:pt>
                <c:pt idx="39">
                  <c:v>-3.0916161858890336</c:v>
                </c:pt>
                <c:pt idx="40">
                  <c:v>-2.67889124552564</c:v>
                </c:pt>
                <c:pt idx="41">
                  <c:v>-2.7556271837266673</c:v>
                </c:pt>
                <c:pt idx="42">
                  <c:v>-2.6944518881928223</c:v>
                </c:pt>
                <c:pt idx="43">
                  <c:v>-2.5094130204676111</c:v>
                </c:pt>
                <c:pt idx="44">
                  <c:v>-1.7288498315720022</c:v>
                </c:pt>
                <c:pt idx="45">
                  <c:v>-1.2399521977030048</c:v>
                </c:pt>
                <c:pt idx="46">
                  <c:v>-1.2139100211538303</c:v>
                </c:pt>
                <c:pt idx="47">
                  <c:v>-1.0020090833764073</c:v>
                </c:pt>
                <c:pt idx="48">
                  <c:v>-0.1210581594813667</c:v>
                </c:pt>
                <c:pt idx="49">
                  <c:v>0.76910126265348666</c:v>
                </c:pt>
                <c:pt idx="50">
                  <c:v>1.0665272456718193</c:v>
                </c:pt>
                <c:pt idx="51">
                  <c:v>0.13481676225597386</c:v>
                </c:pt>
                <c:pt idx="52">
                  <c:v>-2.889073647401728E-2</c:v>
                </c:pt>
                <c:pt idx="53">
                  <c:v>-2.4468244190369352E-2</c:v>
                </c:pt>
                <c:pt idx="54">
                  <c:v>-0.37783853008838469</c:v>
                </c:pt>
                <c:pt idx="55">
                  <c:v>-0.23861657509358128</c:v>
                </c:pt>
                <c:pt idx="56">
                  <c:v>-0.39604960662831395</c:v>
                </c:pt>
                <c:pt idx="57">
                  <c:v>1.6294646329112896E-2</c:v>
                </c:pt>
                <c:pt idx="58">
                  <c:v>0.29708094345924152</c:v>
                </c:pt>
                <c:pt idx="59">
                  <c:v>0.14276862173536284</c:v>
                </c:pt>
                <c:pt idx="60">
                  <c:v>0.20062969774912581</c:v>
                </c:pt>
                <c:pt idx="61">
                  <c:v>0.28257603673709547</c:v>
                </c:pt>
                <c:pt idx="62">
                  <c:v>-0.26415888216274652</c:v>
                </c:pt>
                <c:pt idx="63">
                  <c:v>-0.11989357618406871</c:v>
                </c:pt>
                <c:pt idx="64">
                  <c:v>-0.35742780571306249</c:v>
                </c:pt>
                <c:pt idx="65">
                  <c:v>-0.29779685797623962</c:v>
                </c:pt>
                <c:pt idx="66">
                  <c:v>-0.1494011915517644</c:v>
                </c:pt>
                <c:pt idx="67">
                  <c:v>0.34807648929872165</c:v>
                </c:pt>
                <c:pt idx="68">
                  <c:v>0.83923055575219097</c:v>
                </c:pt>
                <c:pt idx="69">
                  <c:v>0.46205655383535721</c:v>
                </c:pt>
                <c:pt idx="70">
                  <c:v>9.1684304372997918E-2</c:v>
                </c:pt>
                <c:pt idx="71">
                  <c:v>-0.35128589374378044</c:v>
                </c:pt>
                <c:pt idx="72">
                  <c:v>-1.1179174472170124</c:v>
                </c:pt>
                <c:pt idx="73">
                  <c:v>-2.0993796782085803</c:v>
                </c:pt>
                <c:pt idx="74">
                  <c:v>-4.8245223806508619</c:v>
                </c:pt>
                <c:pt idx="75">
                  <c:v>-7.6469079055979465</c:v>
                </c:pt>
                <c:pt idx="76">
                  <c:v>-9.9474216529996546</c:v>
                </c:pt>
                <c:pt idx="77">
                  <c:v>-12.912278396141243</c:v>
                </c:pt>
                <c:pt idx="78">
                  <c:v>-15.642836583212853</c:v>
                </c:pt>
                <c:pt idx="79">
                  <c:v>-18.099513917833125</c:v>
                </c:pt>
                <c:pt idx="80">
                  <c:v>-20.168125960586956</c:v>
                </c:pt>
                <c:pt idx="81">
                  <c:v>-21.001708717965965</c:v>
                </c:pt>
                <c:pt idx="82">
                  <c:v>-21.41913113023114</c:v>
                </c:pt>
                <c:pt idx="83">
                  <c:v>-22.09232762909053</c:v>
                </c:pt>
                <c:pt idx="84">
                  <c:v>-22.888748272626408</c:v>
                </c:pt>
                <c:pt idx="85">
                  <c:v>-23.103310856951641</c:v>
                </c:pt>
                <c:pt idx="86">
                  <c:v>-22.682798983266252</c:v>
                </c:pt>
                <c:pt idx="87">
                  <c:v>-22.276770166302434</c:v>
                </c:pt>
                <c:pt idx="88">
                  <c:v>-22.068859004427289</c:v>
                </c:pt>
                <c:pt idx="89">
                  <c:v>-22.426270739503035</c:v>
                </c:pt>
                <c:pt idx="90">
                  <c:v>-22.274784893287002</c:v>
                </c:pt>
                <c:pt idx="91">
                  <c:v>-21.499171516966953</c:v>
                </c:pt>
                <c:pt idx="92">
                  <c:v>-21.213558852762905</c:v>
                </c:pt>
                <c:pt idx="93">
                  <c:v>-21.139303160697132</c:v>
                </c:pt>
                <c:pt idx="94">
                  <c:v>-21.386164819347218</c:v>
                </c:pt>
                <c:pt idx="95">
                  <c:v>-21.809140802034172</c:v>
                </c:pt>
                <c:pt idx="96">
                  <c:v>-22.757371081206056</c:v>
                </c:pt>
                <c:pt idx="97">
                  <c:v>-22.822454483404879</c:v>
                </c:pt>
                <c:pt idx="98">
                  <c:v>-23.711495920252442</c:v>
                </c:pt>
                <c:pt idx="99">
                  <c:v>-23.726822953182484</c:v>
                </c:pt>
                <c:pt idx="100">
                  <c:v>-23.192734445617386</c:v>
                </c:pt>
                <c:pt idx="101">
                  <c:v>-23.284005954168769</c:v>
                </c:pt>
                <c:pt idx="102">
                  <c:v>-23.033732575988122</c:v>
                </c:pt>
                <c:pt idx="103">
                  <c:v>-21.75529544959026</c:v>
                </c:pt>
                <c:pt idx="104">
                  <c:v>-20.930684209006472</c:v>
                </c:pt>
                <c:pt idx="105">
                  <c:v>-19.963286296383597</c:v>
                </c:pt>
                <c:pt idx="106">
                  <c:v>-19.279484981137841</c:v>
                </c:pt>
                <c:pt idx="107">
                  <c:v>-19.065393184273066</c:v>
                </c:pt>
                <c:pt idx="108">
                  <c:v>-18.87357175030246</c:v>
                </c:pt>
                <c:pt idx="109">
                  <c:v>-18.421784057347487</c:v>
                </c:pt>
                <c:pt idx="110">
                  <c:v>-18.326308187800596</c:v>
                </c:pt>
                <c:pt idx="111">
                  <c:v>-18.95204801893404</c:v>
                </c:pt>
                <c:pt idx="112">
                  <c:v>-19.08936700350937</c:v>
                </c:pt>
                <c:pt idx="113">
                  <c:v>-19.776408828917617</c:v>
                </c:pt>
                <c:pt idx="114">
                  <c:v>-20.606960449883786</c:v>
                </c:pt>
                <c:pt idx="115">
                  <c:v>-20.502805825826055</c:v>
                </c:pt>
                <c:pt idx="116">
                  <c:v>-20.272349138169925</c:v>
                </c:pt>
                <c:pt idx="117">
                  <c:v>-20.895690758966769</c:v>
                </c:pt>
                <c:pt idx="118">
                  <c:v>-21.096228326019041</c:v>
                </c:pt>
                <c:pt idx="119">
                  <c:v>-21.815167399265636</c:v>
                </c:pt>
                <c:pt idx="120">
                  <c:v>-21.412377611461419</c:v>
                </c:pt>
                <c:pt idx="121">
                  <c:v>-21.333177669410379</c:v>
                </c:pt>
                <c:pt idx="122">
                  <c:v>-21.207799573322916</c:v>
                </c:pt>
                <c:pt idx="123">
                  <c:v>-21.87142631224842</c:v>
                </c:pt>
                <c:pt idx="124">
                  <c:v>-21.435234334089369</c:v>
                </c:pt>
                <c:pt idx="125">
                  <c:v>-21.489252143201927</c:v>
                </c:pt>
                <c:pt idx="126">
                  <c:v>-21.250836239471532</c:v>
                </c:pt>
                <c:pt idx="127">
                  <c:v>-21.546123585214957</c:v>
                </c:pt>
                <c:pt idx="128">
                  <c:v>-21.424585597042974</c:v>
                </c:pt>
                <c:pt idx="129">
                  <c:v>-21.708110922995509</c:v>
                </c:pt>
                <c:pt idx="130">
                  <c:v>-21.394093959719321</c:v>
                </c:pt>
                <c:pt idx="131">
                  <c:v>-21.245581855883728</c:v>
                </c:pt>
                <c:pt idx="132">
                  <c:v>-20.823889428294745</c:v>
                </c:pt>
                <c:pt idx="133">
                  <c:v>-20.621642423563124</c:v>
                </c:pt>
                <c:pt idx="134">
                  <c:v>-20.734288843071386</c:v>
                </c:pt>
                <c:pt idx="135">
                  <c:v>-20.483027601958025</c:v>
                </c:pt>
                <c:pt idx="136">
                  <c:v>-19.866377960738699</c:v>
                </c:pt>
                <c:pt idx="137">
                  <c:v>-19.484236100841901</c:v>
                </c:pt>
                <c:pt idx="138">
                  <c:v>-18.834044456243195</c:v>
                </c:pt>
                <c:pt idx="139">
                  <c:v>-18.616536598818559</c:v>
                </c:pt>
                <c:pt idx="140">
                  <c:v>-18.073910941066494</c:v>
                </c:pt>
                <c:pt idx="141">
                  <c:v>-17.325995850164439</c:v>
                </c:pt>
                <c:pt idx="142">
                  <c:v>-16.663121852138694</c:v>
                </c:pt>
                <c:pt idx="143">
                  <c:v>-16.373006674136711</c:v>
                </c:pt>
                <c:pt idx="144">
                  <c:v>-15.931184623444972</c:v>
                </c:pt>
                <c:pt idx="145">
                  <c:v>-15.620020170165434</c:v>
                </c:pt>
                <c:pt idx="146">
                  <c:v>-15.408432821574497</c:v>
                </c:pt>
                <c:pt idx="147">
                  <c:v>-14.475672087876172</c:v>
                </c:pt>
                <c:pt idx="148">
                  <c:v>-14.358682132234616</c:v>
                </c:pt>
                <c:pt idx="149">
                  <c:v>-14.569763316866412</c:v>
                </c:pt>
                <c:pt idx="150">
                  <c:v>-14.908495221253222</c:v>
                </c:pt>
                <c:pt idx="151">
                  <c:v>-14.833100087981544</c:v>
                </c:pt>
                <c:pt idx="152">
                  <c:v>-14.852613716762979</c:v>
                </c:pt>
                <c:pt idx="153">
                  <c:v>-14.724917800199538</c:v>
                </c:pt>
                <c:pt idx="154">
                  <c:v>-15.221163288442984</c:v>
                </c:pt>
                <c:pt idx="155">
                  <c:v>-15.20606108781833</c:v>
                </c:pt>
                <c:pt idx="156">
                  <c:v>-14.877898638507528</c:v>
                </c:pt>
                <c:pt idx="157">
                  <c:v>-14.282510673325595</c:v>
                </c:pt>
                <c:pt idx="158">
                  <c:v>-15.789858432491084</c:v>
                </c:pt>
                <c:pt idx="159">
                  <c:v>-16.107060999036971</c:v>
                </c:pt>
                <c:pt idx="160">
                  <c:v>-15.835151274026162</c:v>
                </c:pt>
                <c:pt idx="161">
                  <c:v>-15.749042760327509</c:v>
                </c:pt>
                <c:pt idx="162">
                  <c:v>-15.119952098430929</c:v>
                </c:pt>
                <c:pt idx="163">
                  <c:v>-14.802492451950743</c:v>
                </c:pt>
                <c:pt idx="164">
                  <c:v>-14.668352293858735</c:v>
                </c:pt>
                <c:pt idx="165">
                  <c:v>-12.777412119795738</c:v>
                </c:pt>
                <c:pt idx="166">
                  <c:v>-12.283936434331872</c:v>
                </c:pt>
                <c:pt idx="167">
                  <c:v>-12.385184635180766</c:v>
                </c:pt>
                <c:pt idx="168">
                  <c:v>-12.486263179214973</c:v>
                </c:pt>
                <c:pt idx="169">
                  <c:v>-12.89611921489354</c:v>
                </c:pt>
                <c:pt idx="170">
                  <c:v>-13.365982360380533</c:v>
                </c:pt>
                <c:pt idx="171">
                  <c:v>-13.963355353929852</c:v>
                </c:pt>
                <c:pt idx="172">
                  <c:v>-14.378780369928245</c:v>
                </c:pt>
                <c:pt idx="173">
                  <c:v>-14.297578474289477</c:v>
                </c:pt>
                <c:pt idx="174">
                  <c:v>-14.21030960401222</c:v>
                </c:pt>
                <c:pt idx="175">
                  <c:v>-14.051956053359307</c:v>
                </c:pt>
                <c:pt idx="176">
                  <c:v>-14.071843400179221</c:v>
                </c:pt>
                <c:pt idx="177">
                  <c:v>-13.871230580009913</c:v>
                </c:pt>
                <c:pt idx="178">
                  <c:v>-13.250547691045726</c:v>
                </c:pt>
                <c:pt idx="179">
                  <c:v>-12.971925040644308</c:v>
                </c:pt>
                <c:pt idx="180">
                  <c:v>-12.650048606722033</c:v>
                </c:pt>
                <c:pt idx="181">
                  <c:v>-12.178286250061628</c:v>
                </c:pt>
                <c:pt idx="182">
                  <c:v>-11.831882726073527</c:v>
                </c:pt>
                <c:pt idx="183">
                  <c:v>-11.234831803967049</c:v>
                </c:pt>
                <c:pt idx="184">
                  <c:v>-10.671364860093139</c:v>
                </c:pt>
                <c:pt idx="185">
                  <c:v>-10.166196021528837</c:v>
                </c:pt>
                <c:pt idx="186">
                  <c:v>-9.9550478397937407</c:v>
                </c:pt>
                <c:pt idx="187">
                  <c:v>-10.152133945431412</c:v>
                </c:pt>
                <c:pt idx="188">
                  <c:v>-10.187644752478516</c:v>
                </c:pt>
                <c:pt idx="189">
                  <c:v>-10.328653549647715</c:v>
                </c:pt>
                <c:pt idx="190">
                  <c:v>-10.283157236234278</c:v>
                </c:pt>
                <c:pt idx="191">
                  <c:v>-10.238980408257907</c:v>
                </c:pt>
                <c:pt idx="192">
                  <c:v>-10.097066891030705</c:v>
                </c:pt>
                <c:pt idx="193">
                  <c:v>-10.015263702537455</c:v>
                </c:pt>
                <c:pt idx="194">
                  <c:v>-9.2797809523874673</c:v>
                </c:pt>
                <c:pt idx="195">
                  <c:v>-8.9654871379606398</c:v>
                </c:pt>
                <c:pt idx="196">
                  <c:v>-8.5849443096094689</c:v>
                </c:pt>
                <c:pt idx="197">
                  <c:v>-8.4759083085331195</c:v>
                </c:pt>
                <c:pt idx="198">
                  <c:v>-8.2781144137458593</c:v>
                </c:pt>
                <c:pt idx="199">
                  <c:v>-8.1174482591619928</c:v>
                </c:pt>
                <c:pt idx="200">
                  <c:v>-7.6594987509326513</c:v>
                </c:pt>
                <c:pt idx="201">
                  <c:v>-7.9434748748673671</c:v>
                </c:pt>
                <c:pt idx="202">
                  <c:v>-7.8310098244339628</c:v>
                </c:pt>
                <c:pt idx="203">
                  <c:v>-7.8919216213895282</c:v>
                </c:pt>
                <c:pt idx="204">
                  <c:v>-7.3124788760770878</c:v>
                </c:pt>
                <c:pt idx="205">
                  <c:v>-7.4748580501400097</c:v>
                </c:pt>
                <c:pt idx="206">
                  <c:v>-7.485472273273591</c:v>
                </c:pt>
                <c:pt idx="207">
                  <c:v>-7.3140261751952904</c:v>
                </c:pt>
                <c:pt idx="208">
                  <c:v>-7.1537716822493058</c:v>
                </c:pt>
                <c:pt idx="209">
                  <c:v>-6.8051908374607564</c:v>
                </c:pt>
                <c:pt idx="210">
                  <c:v>-6.1878548953497887</c:v>
                </c:pt>
                <c:pt idx="211">
                  <c:v>-6.3855948418876318</c:v>
                </c:pt>
                <c:pt idx="212">
                  <c:v>-6.2995767449553357</c:v>
                </c:pt>
                <c:pt idx="213">
                  <c:v>-6.4332185795811183</c:v>
                </c:pt>
                <c:pt idx="214">
                  <c:v>-6.3368614146426738</c:v>
                </c:pt>
                <c:pt idx="215">
                  <c:v>-5.9906995851730693</c:v>
                </c:pt>
                <c:pt idx="216">
                  <c:v>-5.5644658733190209</c:v>
                </c:pt>
                <c:pt idx="217">
                  <c:v>-5.2032126360368567</c:v>
                </c:pt>
                <c:pt idx="218">
                  <c:v>-5.0078184204256342</c:v>
                </c:pt>
                <c:pt idx="219">
                  <c:v>-5.0324097575815232</c:v>
                </c:pt>
                <c:pt idx="220">
                  <c:v>-5.1954271024336851</c:v>
                </c:pt>
                <c:pt idx="221">
                  <c:v>-5.2028059324562621</c:v>
                </c:pt>
                <c:pt idx="222">
                  <c:v>-5.4688426634826248</c:v>
                </c:pt>
                <c:pt idx="223">
                  <c:v>-5.8662824789113728</c:v>
                </c:pt>
                <c:pt idx="224">
                  <c:v>-5.0715645975721344</c:v>
                </c:pt>
                <c:pt idx="225">
                  <c:v>-4.621781562665352</c:v>
                </c:pt>
                <c:pt idx="226">
                  <c:v>-4.4586803709403506</c:v>
                </c:pt>
                <c:pt idx="227">
                  <c:v>-4.4892448566115268</c:v>
                </c:pt>
                <c:pt idx="228">
                  <c:v>-4.8904091219132937</c:v>
                </c:pt>
                <c:pt idx="229">
                  <c:v>-5.0431105292420302</c:v>
                </c:pt>
                <c:pt idx="230">
                  <c:v>-5.05198309974962</c:v>
                </c:pt>
                <c:pt idx="231">
                  <c:v>-5.7724150645430967</c:v>
                </c:pt>
                <c:pt idx="232">
                  <c:v>-6.4346286541361355</c:v>
                </c:pt>
                <c:pt idx="233">
                  <c:v>-6.4560962451890509</c:v>
                </c:pt>
                <c:pt idx="234">
                  <c:v>-5.8461263338568097</c:v>
                </c:pt>
                <c:pt idx="235">
                  <c:v>-5.2607445445292331</c:v>
                </c:pt>
                <c:pt idx="236">
                  <c:v>-4.7781868467207937</c:v>
                </c:pt>
                <c:pt idx="237">
                  <c:v>-4.3033177549552226</c:v>
                </c:pt>
                <c:pt idx="238">
                  <c:v>-4.1867404254107914</c:v>
                </c:pt>
                <c:pt idx="239">
                  <c:v>-3.9724331140781675</c:v>
                </c:pt>
                <c:pt idx="240">
                  <c:v>-3.8653833600477845</c:v>
                </c:pt>
                <c:pt idx="241">
                  <c:v>-4.3370450054638257</c:v>
                </c:pt>
                <c:pt idx="242">
                  <c:v>-4.5415229055728235</c:v>
                </c:pt>
                <c:pt idx="243">
                  <c:v>-4.5339574567533294</c:v>
                </c:pt>
                <c:pt idx="244">
                  <c:v>-4.8213366332522156</c:v>
                </c:pt>
                <c:pt idx="245">
                  <c:v>-4.9844953813648845</c:v>
                </c:pt>
                <c:pt idx="246">
                  <c:v>-4.8151918171520123</c:v>
                </c:pt>
                <c:pt idx="247">
                  <c:v>-4.3778751745606899</c:v>
                </c:pt>
                <c:pt idx="248">
                  <c:v>-3.896654235986365</c:v>
                </c:pt>
                <c:pt idx="249">
                  <c:v>-3.919906468804395</c:v>
                </c:pt>
                <c:pt idx="250">
                  <c:v>-4.3315235409675648</c:v>
                </c:pt>
                <c:pt idx="251">
                  <c:v>-4.4773496465594684</c:v>
                </c:pt>
                <c:pt idx="252">
                  <c:v>-4.6566342391002262</c:v>
                </c:pt>
                <c:pt idx="253">
                  <c:v>-5.0741926582996895</c:v>
                </c:pt>
                <c:pt idx="254">
                  <c:v>-5.1796434224006918</c:v>
                </c:pt>
                <c:pt idx="255">
                  <c:v>-5.3576583641386213</c:v>
                </c:pt>
                <c:pt idx="256">
                  <c:v>-5.6715785675371295</c:v>
                </c:pt>
                <c:pt idx="257">
                  <c:v>-5.1891550512099673</c:v>
                </c:pt>
                <c:pt idx="258">
                  <c:v>-5.0226551923446623</c:v>
                </c:pt>
                <c:pt idx="259">
                  <c:v>-5.3027990093312098</c:v>
                </c:pt>
                <c:pt idx="260">
                  <c:v>-5.4363226640604756</c:v>
                </c:pt>
                <c:pt idx="261">
                  <c:v>-5.6489445720445763</c:v>
                </c:pt>
                <c:pt idx="262">
                  <c:v>-5.892515337665917</c:v>
                </c:pt>
                <c:pt idx="263">
                  <c:v>-5.4622884968073278</c:v>
                </c:pt>
                <c:pt idx="264">
                  <c:v>-5.7687707951723661</c:v>
                </c:pt>
                <c:pt idx="265">
                  <c:v>-5.7783894906348525</c:v>
                </c:pt>
                <c:pt idx="266">
                  <c:v>-5.5913492117572394</c:v>
                </c:pt>
                <c:pt idx="267">
                  <c:v>-5.6887369534115111</c:v>
                </c:pt>
                <c:pt idx="268">
                  <c:v>-5.8478596275084538</c:v>
                </c:pt>
                <c:pt idx="269">
                  <c:v>-5.2866646732703009</c:v>
                </c:pt>
                <c:pt idx="270">
                  <c:v>-4.9639470458435175</c:v>
                </c:pt>
                <c:pt idx="271">
                  <c:v>-4.6134667774079263</c:v>
                </c:pt>
                <c:pt idx="272">
                  <c:v>-4.0899163652528596</c:v>
                </c:pt>
                <c:pt idx="273">
                  <c:v>-3.8460269982237025</c:v>
                </c:pt>
                <c:pt idx="274">
                  <c:v>-3.7193676556455011</c:v>
                </c:pt>
                <c:pt idx="275">
                  <c:v>-2.922065618198173</c:v>
                </c:pt>
                <c:pt idx="276">
                  <c:v>-2.8747151975496155</c:v>
                </c:pt>
                <c:pt idx="277">
                  <c:v>-3.0112335311821465</c:v>
                </c:pt>
                <c:pt idx="278">
                  <c:v>-3.0419578240525067</c:v>
                </c:pt>
                <c:pt idx="279">
                  <c:v>-3.0152496475846573</c:v>
                </c:pt>
                <c:pt idx="280">
                  <c:v>-2.9797852052354972</c:v>
                </c:pt>
                <c:pt idx="281">
                  <c:v>-2.328814560794811</c:v>
                </c:pt>
                <c:pt idx="282">
                  <c:v>-2.5901239161709628</c:v>
                </c:pt>
                <c:pt idx="283">
                  <c:v>-2.0270402345771692</c:v>
                </c:pt>
                <c:pt idx="284">
                  <c:v>-1.7358331548097072</c:v>
                </c:pt>
                <c:pt idx="285">
                  <c:v>-1.52698137598767</c:v>
                </c:pt>
                <c:pt idx="286">
                  <c:v>-1.6892248191190353</c:v>
                </c:pt>
                <c:pt idx="287">
                  <c:v>-1.1645045032440362</c:v>
                </c:pt>
                <c:pt idx="288">
                  <c:v>-1.3749742850980584</c:v>
                </c:pt>
                <c:pt idx="289">
                  <c:v>-1.5911579186565672</c:v>
                </c:pt>
                <c:pt idx="290">
                  <c:v>-2.1133414729327273</c:v>
                </c:pt>
                <c:pt idx="291">
                  <c:v>-2.5791725002256283</c:v>
                </c:pt>
                <c:pt idx="292">
                  <c:v>-2.5197780679846824</c:v>
                </c:pt>
                <c:pt idx="293">
                  <c:v>-2.1239994816682417</c:v>
                </c:pt>
                <c:pt idx="294">
                  <c:v>-1.9556594783031127</c:v>
                </c:pt>
                <c:pt idx="295">
                  <c:v>-1.9103489925599055</c:v>
                </c:pt>
                <c:pt idx="296">
                  <c:v>-1.8353537939949365</c:v>
                </c:pt>
                <c:pt idx="297">
                  <c:v>-2.1650492260664578</c:v>
                </c:pt>
                <c:pt idx="298">
                  <c:v>-2.057933289618926</c:v>
                </c:pt>
                <c:pt idx="299">
                  <c:v>-2.6458350729702818</c:v>
                </c:pt>
                <c:pt idx="300">
                  <c:v>-3.9055858734701689</c:v>
                </c:pt>
                <c:pt idx="301">
                  <c:v>-4.7367993486850946</c:v>
                </c:pt>
                <c:pt idx="302">
                  <c:v>-4.1440999828737057</c:v>
                </c:pt>
                <c:pt idx="303">
                  <c:v>-4.0961980200160308</c:v>
                </c:pt>
                <c:pt idx="304">
                  <c:v>-3.9853303713314694</c:v>
                </c:pt>
                <c:pt idx="305">
                  <c:v>-4.0714014011634339</c:v>
                </c:pt>
                <c:pt idx="306">
                  <c:v>-4.2285975311227038</c:v>
                </c:pt>
                <c:pt idx="307">
                  <c:v>-3.3521982298188613</c:v>
                </c:pt>
                <c:pt idx="308">
                  <c:v>-3.2459946420969175</c:v>
                </c:pt>
                <c:pt idx="309">
                  <c:v>-4.0498062197940357</c:v>
                </c:pt>
                <c:pt idx="310">
                  <c:v>-4.6739407953214931</c:v>
                </c:pt>
                <c:pt idx="311">
                  <c:v>-4.8892461538421514</c:v>
                </c:pt>
                <c:pt idx="312">
                  <c:v>-5.1311256869487414</c:v>
                </c:pt>
                <c:pt idx="313">
                  <c:v>-4.7979731532041869</c:v>
                </c:pt>
                <c:pt idx="314">
                  <c:v>-5.8068000711903904</c:v>
                </c:pt>
                <c:pt idx="315">
                  <c:v>-6.8190562143778015</c:v>
                </c:pt>
                <c:pt idx="316">
                  <c:v>-6.4625603439652668</c:v>
                </c:pt>
                <c:pt idx="317">
                  <c:v>-6.3712646160605475</c:v>
                </c:pt>
                <c:pt idx="318">
                  <c:v>-6.4612713819619199</c:v>
                </c:pt>
                <c:pt idx="319">
                  <c:v>-6.7458186596444012</c:v>
                </c:pt>
                <c:pt idx="320">
                  <c:v>-7.0967029287586838</c:v>
                </c:pt>
                <c:pt idx="321">
                  <c:v>-7.8324420736187204</c:v>
                </c:pt>
                <c:pt idx="322">
                  <c:v>-8.2451072195073873</c:v>
                </c:pt>
                <c:pt idx="323">
                  <c:v>-9.2843069002956948</c:v>
                </c:pt>
                <c:pt idx="324">
                  <c:v>-9.970755349074933</c:v>
                </c:pt>
                <c:pt idx="325">
                  <c:v>-10.273398053321529</c:v>
                </c:pt>
                <c:pt idx="326">
                  <c:v>-9.848409583366756</c:v>
                </c:pt>
                <c:pt idx="327">
                  <c:v>-8.903921393144449</c:v>
                </c:pt>
                <c:pt idx="328">
                  <c:v>-8.0130337657502402</c:v>
                </c:pt>
                <c:pt idx="329">
                  <c:v>-8.3035017114825802</c:v>
                </c:pt>
                <c:pt idx="330">
                  <c:v>-8.6125073426702148</c:v>
                </c:pt>
                <c:pt idx="331">
                  <c:v>-8.965331430485735</c:v>
                </c:pt>
                <c:pt idx="332">
                  <c:v>-8.9316848018371093</c:v>
                </c:pt>
                <c:pt idx="333">
                  <c:v>-8.9961989486617231</c:v>
                </c:pt>
                <c:pt idx="334">
                  <c:v>-9.5212229107181372</c:v>
                </c:pt>
                <c:pt idx="335">
                  <c:v>-9.3172856889306814</c:v>
                </c:pt>
                <c:pt idx="336">
                  <c:v>-7.9262941243386109</c:v>
                </c:pt>
                <c:pt idx="337">
                  <c:v>-7.6532434294661886</c:v>
                </c:pt>
                <c:pt idx="338">
                  <c:v>-7.2336251693460998</c:v>
                </c:pt>
                <c:pt idx="339">
                  <c:v>-6.2567811038085797</c:v>
                </c:pt>
                <c:pt idx="340">
                  <c:v>-5.8828572764776128</c:v>
                </c:pt>
                <c:pt idx="341">
                  <c:v>-5.8433970244222939</c:v>
                </c:pt>
                <c:pt idx="342">
                  <c:v>-5.9223241408807565</c:v>
                </c:pt>
                <c:pt idx="343">
                  <c:v>-6.1592141282252459</c:v>
                </c:pt>
                <c:pt idx="344">
                  <c:v>-5.1695142294044336</c:v>
                </c:pt>
                <c:pt idx="345">
                  <c:v>-4.2181659949618586</c:v>
                </c:pt>
                <c:pt idx="346">
                  <c:v>-4.2586784934911481</c:v>
                </c:pt>
                <c:pt idx="347">
                  <c:v>-4.3973903769605585</c:v>
                </c:pt>
                <c:pt idx="348">
                  <c:v>-4.3889506579315469</c:v>
                </c:pt>
                <c:pt idx="349">
                  <c:v>-4.12290386314488</c:v>
                </c:pt>
                <c:pt idx="350">
                  <c:v>-3.6758880457946503</c:v>
                </c:pt>
                <c:pt idx="351">
                  <c:v>-3.3938426415829355</c:v>
                </c:pt>
                <c:pt idx="352">
                  <c:v>-3.1596851956577359</c:v>
                </c:pt>
                <c:pt idx="353">
                  <c:v>-3.0463008278262964</c:v>
                </c:pt>
                <c:pt idx="354">
                  <c:v>-2.4990508690553406</c:v>
                </c:pt>
                <c:pt idx="355">
                  <c:v>-2.9885879094571481</c:v>
                </c:pt>
                <c:pt idx="356">
                  <c:v>-2.5779580822910111</c:v>
                </c:pt>
                <c:pt idx="357">
                  <c:v>-1.4269781259176528</c:v>
                </c:pt>
                <c:pt idx="358">
                  <c:v>-1.4779849161950713</c:v>
                </c:pt>
                <c:pt idx="359">
                  <c:v>-1.5800800500746013</c:v>
                </c:pt>
                <c:pt idx="360">
                  <c:v>-1.2550385099236669</c:v>
                </c:pt>
                <c:pt idx="361">
                  <c:v>-1.2690619877837881</c:v>
                </c:pt>
                <c:pt idx="362">
                  <c:v>-2.3464793646701696</c:v>
                </c:pt>
                <c:pt idx="363">
                  <c:v>-3.546992151146739</c:v>
                </c:pt>
                <c:pt idx="364">
                  <c:v>-5.2898336590723956</c:v>
                </c:pt>
                <c:pt idx="365">
                  <c:v>-5.7130580386584073</c:v>
                </c:pt>
                <c:pt idx="366">
                  <c:v>-5.8534122208057209</c:v>
                </c:pt>
                <c:pt idx="367">
                  <c:v>-6.7096969733548191</c:v>
                </c:pt>
                <c:pt idx="368">
                  <c:v>-7.732678969320081</c:v>
                </c:pt>
                <c:pt idx="369">
                  <c:v>-5.9566603671471432</c:v>
                </c:pt>
                <c:pt idx="370">
                  <c:v>-5.0848491381342962</c:v>
                </c:pt>
                <c:pt idx="371">
                  <c:v>-4.8736565939133367</c:v>
                </c:pt>
                <c:pt idx="372">
                  <c:v>-4.3616720678884571</c:v>
                </c:pt>
                <c:pt idx="373">
                  <c:v>-3.9953549910272659</c:v>
                </c:pt>
                <c:pt idx="374">
                  <c:v>-3.3112944778445836</c:v>
                </c:pt>
                <c:pt idx="375">
                  <c:v>-2.3711280376578197</c:v>
                </c:pt>
                <c:pt idx="376">
                  <c:v>-3.2009839138510614</c:v>
                </c:pt>
                <c:pt idx="377">
                  <c:v>-3.9127073496206424</c:v>
                </c:pt>
                <c:pt idx="378">
                  <c:v>-4.2158785584994076</c:v>
                </c:pt>
                <c:pt idx="379">
                  <c:v>-5.2685001067676973</c:v>
                </c:pt>
                <c:pt idx="380">
                  <c:v>-6.6110824133484458</c:v>
                </c:pt>
                <c:pt idx="381">
                  <c:v>-7.8532714459258113</c:v>
                </c:pt>
                <c:pt idx="382">
                  <c:v>-9.4086034894697281</c:v>
                </c:pt>
                <c:pt idx="383">
                  <c:v>-9.7523594780795708</c:v>
                </c:pt>
                <c:pt idx="384">
                  <c:v>-9.9362314071664457</c:v>
                </c:pt>
                <c:pt idx="385">
                  <c:v>-9.9743160222296439</c:v>
                </c:pt>
                <c:pt idx="386">
                  <c:v>-9.4325475210166623</c:v>
                </c:pt>
                <c:pt idx="387">
                  <c:v>-9.3353496690030795</c:v>
                </c:pt>
                <c:pt idx="388">
                  <c:v>-9.1575618623465527</c:v>
                </c:pt>
                <c:pt idx="389">
                  <c:v>-8.6969083416253312</c:v>
                </c:pt>
                <c:pt idx="390">
                  <c:v>-8.4852102371811782</c:v>
                </c:pt>
                <c:pt idx="391">
                  <c:v>-8.4399249329722181</c:v>
                </c:pt>
                <c:pt idx="392">
                  <c:v>-9.144356611316482</c:v>
                </c:pt>
                <c:pt idx="393">
                  <c:v>-9.5010006056949923</c:v>
                </c:pt>
                <c:pt idx="394">
                  <c:v>-9.7648745012940115</c:v>
                </c:pt>
                <c:pt idx="395">
                  <c:v>-10.439979202869079</c:v>
                </c:pt>
                <c:pt idx="396">
                  <c:v>-11.074433825272223</c:v>
                </c:pt>
                <c:pt idx="397">
                  <c:v>-11.4073893038421</c:v>
                </c:pt>
                <c:pt idx="398">
                  <c:v>-11.56553458508362</c:v>
                </c:pt>
                <c:pt idx="399">
                  <c:v>-10.594468758507663</c:v>
                </c:pt>
                <c:pt idx="400">
                  <c:v>-10.921934003425568</c:v>
                </c:pt>
                <c:pt idx="401">
                  <c:v>-10.721343002557928</c:v>
                </c:pt>
                <c:pt idx="402">
                  <c:v>-10.204131797351943</c:v>
                </c:pt>
                <c:pt idx="403">
                  <c:v>-9.926956148548614</c:v>
                </c:pt>
                <c:pt idx="404">
                  <c:v>-8.9833293106576075</c:v>
                </c:pt>
                <c:pt idx="405">
                  <c:v>-8.3076364461421992</c:v>
                </c:pt>
                <c:pt idx="406">
                  <c:v>-9.1681887863545004</c:v>
                </c:pt>
                <c:pt idx="407">
                  <c:v>-8.7002546072254763</c:v>
                </c:pt>
                <c:pt idx="408">
                  <c:v>-7.0090963750926552</c:v>
                </c:pt>
                <c:pt idx="409">
                  <c:v>-6.3597824568043695</c:v>
                </c:pt>
                <c:pt idx="410">
                  <c:v>-5.8877946015574514</c:v>
                </c:pt>
                <c:pt idx="411">
                  <c:v>-5.8926336196542461</c:v>
                </c:pt>
                <c:pt idx="412">
                  <c:v>-5.6713085707937818</c:v>
                </c:pt>
                <c:pt idx="413">
                  <c:v>-5.1334580028176946</c:v>
                </c:pt>
                <c:pt idx="414">
                  <c:v>-4.760116038857646</c:v>
                </c:pt>
                <c:pt idx="415">
                  <c:v>-5.8721699536306762</c:v>
                </c:pt>
                <c:pt idx="416">
                  <c:v>-6.2344724194293013</c:v>
                </c:pt>
                <c:pt idx="417">
                  <c:v>-5.8833468661929578</c:v>
                </c:pt>
                <c:pt idx="418">
                  <c:v>-5.7494269043398356</c:v>
                </c:pt>
                <c:pt idx="419">
                  <c:v>-5.8424712694609768</c:v>
                </c:pt>
                <c:pt idx="420">
                  <c:v>-6.3765318660038446</c:v>
                </c:pt>
                <c:pt idx="421">
                  <c:v>-6.8441124378995948</c:v>
                </c:pt>
                <c:pt idx="422">
                  <c:v>-6.7816232088394219</c:v>
                </c:pt>
                <c:pt idx="423">
                  <c:v>-6.9999863815663019</c:v>
                </c:pt>
                <c:pt idx="424">
                  <c:v>-7.4348345964093374</c:v>
                </c:pt>
                <c:pt idx="425">
                  <c:v>-7.8532879128254915</c:v>
                </c:pt>
                <c:pt idx="426">
                  <c:v>-8.5095645067356429</c:v>
                </c:pt>
                <c:pt idx="427">
                  <c:v>-8.5793140650821194</c:v>
                </c:pt>
                <c:pt idx="428">
                  <c:v>-9.2380403708069938</c:v>
                </c:pt>
                <c:pt idx="429">
                  <c:v>-9.6256029605246436</c:v>
                </c:pt>
                <c:pt idx="430">
                  <c:v>-9.7186494449356271</c:v>
                </c:pt>
                <c:pt idx="431">
                  <c:v>-9.6959641667652186</c:v>
                </c:pt>
                <c:pt idx="432">
                  <c:v>-10.115430321573209</c:v>
                </c:pt>
                <c:pt idx="433">
                  <c:v>-9.5170219582426494</c:v>
                </c:pt>
                <c:pt idx="434">
                  <c:v>-9.5077509527263491</c:v>
                </c:pt>
                <c:pt idx="435">
                  <c:v>-8.7708498352002966</c:v>
                </c:pt>
                <c:pt idx="436">
                  <c:v>-8.7763630772021433</c:v>
                </c:pt>
                <c:pt idx="437">
                  <c:v>-8.6664126331451889</c:v>
                </c:pt>
                <c:pt idx="438">
                  <c:v>-8.806393323387681</c:v>
                </c:pt>
                <c:pt idx="439">
                  <c:v>-8.3372578892359055</c:v>
                </c:pt>
                <c:pt idx="440">
                  <c:v>-8.2834836814068442</c:v>
                </c:pt>
                <c:pt idx="441">
                  <c:v>-7.3869195397552279</c:v>
                </c:pt>
                <c:pt idx="442">
                  <c:v>-8.1725253076563682</c:v>
                </c:pt>
                <c:pt idx="443">
                  <c:v>-7.3916995732127857</c:v>
                </c:pt>
                <c:pt idx="444">
                  <c:v>-6.1961574437465163</c:v>
                </c:pt>
                <c:pt idx="445">
                  <c:v>-4.9706384822195036</c:v>
                </c:pt>
                <c:pt idx="446">
                  <c:v>-4.1519512004124692</c:v>
                </c:pt>
                <c:pt idx="447">
                  <c:v>-4.0531980209974012</c:v>
                </c:pt>
                <c:pt idx="448">
                  <c:v>-3.7352330323998553</c:v>
                </c:pt>
                <c:pt idx="449">
                  <c:v>-3.2752300623575894</c:v>
                </c:pt>
                <c:pt idx="450">
                  <c:v>-2.5700787339544422</c:v>
                </c:pt>
                <c:pt idx="451">
                  <c:v>-3.2452474517427339</c:v>
                </c:pt>
                <c:pt idx="452">
                  <c:v>-3.2798817106746583</c:v>
                </c:pt>
                <c:pt idx="453">
                  <c:v>-4.5771230866778376</c:v>
                </c:pt>
                <c:pt idx="454">
                  <c:v>-4.2224736064403929</c:v>
                </c:pt>
                <c:pt idx="455">
                  <c:v>-4.6876910454505554</c:v>
                </c:pt>
                <c:pt idx="456">
                  <c:v>-5.0442626890921911</c:v>
                </c:pt>
                <c:pt idx="457">
                  <c:v>-5.7804997207527196</c:v>
                </c:pt>
                <c:pt idx="458">
                  <c:v>-6.1877879979527437</c:v>
                </c:pt>
                <c:pt idx="459">
                  <c:v>-6.2707832798412602</c:v>
                </c:pt>
                <c:pt idx="460">
                  <c:v>-5.3834333297527861</c:v>
                </c:pt>
                <c:pt idx="461">
                  <c:v>-5.3662055922032392</c:v>
                </c:pt>
                <c:pt idx="462">
                  <c:v>-5.0311216194396735</c:v>
                </c:pt>
                <c:pt idx="463">
                  <c:v>-4.125767576575206</c:v>
                </c:pt>
                <c:pt idx="464">
                  <c:v>-2.9119550229318856</c:v>
                </c:pt>
                <c:pt idx="465">
                  <c:v>-2.6806623351721379</c:v>
                </c:pt>
                <c:pt idx="466">
                  <c:v>-2.7789890171055101</c:v>
                </c:pt>
                <c:pt idx="467">
                  <c:v>-3.4056239844120051</c:v>
                </c:pt>
                <c:pt idx="468">
                  <c:v>-4.2140439276729547</c:v>
                </c:pt>
                <c:pt idx="469">
                  <c:v>-4.5574753926628153</c:v>
                </c:pt>
                <c:pt idx="470">
                  <c:v>-5.2971074065012074</c:v>
                </c:pt>
                <c:pt idx="471">
                  <c:v>-7.0792226304607038</c:v>
                </c:pt>
                <c:pt idx="472">
                  <c:v>-6.9840499105082738</c:v>
                </c:pt>
                <c:pt idx="473">
                  <c:v>-6.4765459953364246</c:v>
                </c:pt>
                <c:pt idx="474">
                  <c:v>-5.8825756728493541</c:v>
                </c:pt>
                <c:pt idx="475">
                  <c:v>-5.0580972550751921</c:v>
                </c:pt>
                <c:pt idx="476">
                  <c:v>-5.0689905191927256</c:v>
                </c:pt>
                <c:pt idx="477">
                  <c:v>-3.8058096673209838</c:v>
                </c:pt>
                <c:pt idx="478">
                  <c:v>-2.6433066200562712</c:v>
                </c:pt>
                <c:pt idx="479">
                  <c:v>-1.8189124872206028</c:v>
                </c:pt>
                <c:pt idx="480">
                  <c:v>-2.023924670657828</c:v>
                </c:pt>
                <c:pt idx="481">
                  <c:v>-1.7753317201872332</c:v>
                </c:pt>
                <c:pt idx="482">
                  <c:v>-1.1917593727471325</c:v>
                </c:pt>
                <c:pt idx="483">
                  <c:v>-0.12153179574307924</c:v>
                </c:pt>
                <c:pt idx="484">
                  <c:v>-0.61240906353103652</c:v>
                </c:pt>
                <c:pt idx="485">
                  <c:v>-1.0537450257426937</c:v>
                </c:pt>
                <c:pt idx="486">
                  <c:v>-1.5788888763620821</c:v>
                </c:pt>
                <c:pt idx="487">
                  <c:v>-2.1640547855470618</c:v>
                </c:pt>
                <c:pt idx="488">
                  <c:v>-2.4851163576991815</c:v>
                </c:pt>
                <c:pt idx="489">
                  <c:v>-3.4991072890108836</c:v>
                </c:pt>
                <c:pt idx="490">
                  <c:v>-3.2776416629454377</c:v>
                </c:pt>
                <c:pt idx="491">
                  <c:v>-2.6478861919688592</c:v>
                </c:pt>
                <c:pt idx="492">
                  <c:v>-3.0456583620486861</c:v>
                </c:pt>
                <c:pt idx="493">
                  <c:v>-3.2525773154517816</c:v>
                </c:pt>
                <c:pt idx="494">
                  <c:v>-3.3593638390976617</c:v>
                </c:pt>
                <c:pt idx="495">
                  <c:v>-3.1205539817144534</c:v>
                </c:pt>
                <c:pt idx="496">
                  <c:v>-1.1553415913649181</c:v>
                </c:pt>
                <c:pt idx="497">
                  <c:v>-0.93145707920827603</c:v>
                </c:pt>
                <c:pt idx="498">
                  <c:v>-1.1195556045552166</c:v>
                </c:pt>
                <c:pt idx="499">
                  <c:v>-0.7763270064971266</c:v>
                </c:pt>
                <c:pt idx="500">
                  <c:v>-0.78617406381015698</c:v>
                </c:pt>
                <c:pt idx="501">
                  <c:v>-0.64828571814426539</c:v>
                </c:pt>
                <c:pt idx="502">
                  <c:v>-0.79301543560383236</c:v>
                </c:pt>
                <c:pt idx="503">
                  <c:v>-1.6612699176550376</c:v>
                </c:pt>
                <c:pt idx="504">
                  <c:v>-2.8145608029905458</c:v>
                </c:pt>
                <c:pt idx="505">
                  <c:v>-2.9322444646319661</c:v>
                </c:pt>
                <c:pt idx="506">
                  <c:v>-3.2172323073553195</c:v>
                </c:pt>
                <c:pt idx="507">
                  <c:v>-3.0200978165072354</c:v>
                </c:pt>
                <c:pt idx="508">
                  <c:v>-3.0260196573010694</c:v>
                </c:pt>
                <c:pt idx="509">
                  <c:v>-3.1502278423400867</c:v>
                </c:pt>
                <c:pt idx="510">
                  <c:v>-3.9854536873181456</c:v>
                </c:pt>
                <c:pt idx="511">
                  <c:v>-3.3916028856964595</c:v>
                </c:pt>
                <c:pt idx="512">
                  <c:v>-3.3194087803007641</c:v>
                </c:pt>
                <c:pt idx="513">
                  <c:v>-2.9778128771400412</c:v>
                </c:pt>
                <c:pt idx="514">
                  <c:v>-3.064261746058778</c:v>
                </c:pt>
                <c:pt idx="515">
                  <c:v>-4.4952174641475766</c:v>
                </c:pt>
                <c:pt idx="516">
                  <c:v>-5.103371729385807</c:v>
                </c:pt>
                <c:pt idx="517">
                  <c:v>-4.9138769005728351</c:v>
                </c:pt>
                <c:pt idx="518">
                  <c:v>-5.2699934459212319</c:v>
                </c:pt>
                <c:pt idx="519">
                  <c:v>-5.5375130810953914</c:v>
                </c:pt>
                <c:pt idx="520">
                  <c:v>-5.7716239359883224</c:v>
                </c:pt>
                <c:pt idx="521">
                  <c:v>-5.0980839517827041</c:v>
                </c:pt>
                <c:pt idx="522">
                  <c:v>-2.8249966096369445</c:v>
                </c:pt>
                <c:pt idx="523">
                  <c:v>-2.3502305148994305</c:v>
                </c:pt>
                <c:pt idx="524">
                  <c:v>-2.7494396349157313</c:v>
                </c:pt>
                <c:pt idx="525">
                  <c:v>-0.95175274726489889</c:v>
                </c:pt>
                <c:pt idx="526">
                  <c:v>4.2516027965530966E-2</c:v>
                </c:pt>
                <c:pt idx="527">
                  <c:v>0.30775932773904102</c:v>
                </c:pt>
                <c:pt idx="528">
                  <c:v>-0.16622283689258666</c:v>
                </c:pt>
                <c:pt idx="529">
                  <c:v>-0.74526782150230986</c:v>
                </c:pt>
                <c:pt idx="530">
                  <c:v>-0.74589659058660673</c:v>
                </c:pt>
                <c:pt idx="531">
                  <c:v>-0.50580412052798962</c:v>
                </c:pt>
                <c:pt idx="532">
                  <c:v>-1.4118531802261174</c:v>
                </c:pt>
                <c:pt idx="533">
                  <c:v>-2.1665415111502324</c:v>
                </c:pt>
                <c:pt idx="534">
                  <c:v>-2.2798103515767036</c:v>
                </c:pt>
                <c:pt idx="535">
                  <c:v>-2.6228546837892424</c:v>
                </c:pt>
                <c:pt idx="536">
                  <c:v>-2.729357909830747</c:v>
                </c:pt>
                <c:pt idx="537">
                  <c:v>-2.3835618090886754</c:v>
                </c:pt>
                <c:pt idx="538">
                  <c:v>-2.2614692941581529</c:v>
                </c:pt>
                <c:pt idx="539">
                  <c:v>-3.1563053207629435</c:v>
                </c:pt>
                <c:pt idx="540">
                  <c:v>-3.3104124365772214</c:v>
                </c:pt>
                <c:pt idx="541">
                  <c:v>-3.3190138223283907</c:v>
                </c:pt>
                <c:pt idx="542">
                  <c:v>-3.3209435999543961</c:v>
                </c:pt>
                <c:pt idx="543">
                  <c:v>-3.353366105717567</c:v>
                </c:pt>
                <c:pt idx="544">
                  <c:v>-2.9149656911962785</c:v>
                </c:pt>
                <c:pt idx="545">
                  <c:v>-2.8314188030683414</c:v>
                </c:pt>
                <c:pt idx="546">
                  <c:v>-2.1834553841845326</c:v>
                </c:pt>
                <c:pt idx="547">
                  <c:v>-2.1927791735652562</c:v>
                </c:pt>
                <c:pt idx="548">
                  <c:v>-1.6115713521423487</c:v>
                </c:pt>
                <c:pt idx="549">
                  <c:v>-1.7213884855666717</c:v>
                </c:pt>
                <c:pt idx="550">
                  <c:v>-1.9851636138971409</c:v>
                </c:pt>
                <c:pt idx="551">
                  <c:v>-2.1143432871414274</c:v>
                </c:pt>
                <c:pt idx="552">
                  <c:v>-2.4687053935410312</c:v>
                </c:pt>
                <c:pt idx="553">
                  <c:v>-3.1904723144851408</c:v>
                </c:pt>
                <c:pt idx="554">
                  <c:v>-3.6275514470131713</c:v>
                </c:pt>
                <c:pt idx="555">
                  <c:v>-4.4456873225611071</c:v>
                </c:pt>
                <c:pt idx="556">
                  <c:v>-4.6339632696903328</c:v>
                </c:pt>
                <c:pt idx="557">
                  <c:v>-4.7629312283894576</c:v>
                </c:pt>
                <c:pt idx="558">
                  <c:v>-4.6567855147119479</c:v>
                </c:pt>
                <c:pt idx="559">
                  <c:v>-4.883330964638775</c:v>
                </c:pt>
                <c:pt idx="560">
                  <c:v>-5.7074347464373876</c:v>
                </c:pt>
                <c:pt idx="561">
                  <c:v>-5.8386780804200198</c:v>
                </c:pt>
                <c:pt idx="562">
                  <c:v>-5.7956301588965129</c:v>
                </c:pt>
                <c:pt idx="563">
                  <c:v>-5.5633281628299329</c:v>
                </c:pt>
                <c:pt idx="564">
                  <c:v>-5.7168939650930861</c:v>
                </c:pt>
                <c:pt idx="565">
                  <c:v>-6.602256232235165</c:v>
                </c:pt>
                <c:pt idx="566">
                  <c:v>-6.8117623068900359</c:v>
                </c:pt>
                <c:pt idx="567">
                  <c:v>-6.5064688244015167</c:v>
                </c:pt>
                <c:pt idx="568">
                  <c:v>-6.569977434715363</c:v>
                </c:pt>
                <c:pt idx="569">
                  <c:v>-6.6686006860268021</c:v>
                </c:pt>
                <c:pt idx="570">
                  <c:v>-6.5984280750846507</c:v>
                </c:pt>
                <c:pt idx="571">
                  <c:v>-6.3815534423286238</c:v>
                </c:pt>
                <c:pt idx="572">
                  <c:v>-6.16638901690576</c:v>
                </c:pt>
                <c:pt idx="573">
                  <c:v>-5.684002783918781</c:v>
                </c:pt>
                <c:pt idx="574">
                  <c:v>-4.3044825475482709</c:v>
                </c:pt>
                <c:pt idx="575">
                  <c:v>-4.185793465857671</c:v>
                </c:pt>
                <c:pt idx="576">
                  <c:v>-4.331918618681958</c:v>
                </c:pt>
                <c:pt idx="577">
                  <c:v>-4.6199178722986982</c:v>
                </c:pt>
                <c:pt idx="578">
                  <c:v>-4.2498557119581069</c:v>
                </c:pt>
                <c:pt idx="579">
                  <c:v>-4.1785314844335915</c:v>
                </c:pt>
                <c:pt idx="580">
                  <c:v>-4.1103953022223108</c:v>
                </c:pt>
                <c:pt idx="581">
                  <c:v>-4.8023654031928515</c:v>
                </c:pt>
                <c:pt idx="582">
                  <c:v>-4.0257317968083486</c:v>
                </c:pt>
                <c:pt idx="583">
                  <c:v>-3.7836072395695175</c:v>
                </c:pt>
                <c:pt idx="584">
                  <c:v>-3.5766085785614967</c:v>
                </c:pt>
                <c:pt idx="585">
                  <c:v>-3.4149423273595709</c:v>
                </c:pt>
                <c:pt idx="586">
                  <c:v>-2.8459713629903143</c:v>
                </c:pt>
                <c:pt idx="587">
                  <c:v>-1.9030404212753922</c:v>
                </c:pt>
                <c:pt idx="588">
                  <c:v>-0.51831737752860774</c:v>
                </c:pt>
                <c:pt idx="589">
                  <c:v>0.24874157548736417</c:v>
                </c:pt>
                <c:pt idx="590">
                  <c:v>0.53428494174692231</c:v>
                </c:pt>
                <c:pt idx="591">
                  <c:v>0.35691009694926584</c:v>
                </c:pt>
                <c:pt idx="592">
                  <c:v>0.54513375287455645</c:v>
                </c:pt>
                <c:pt idx="593">
                  <c:v>0.33641825442012213</c:v>
                </c:pt>
                <c:pt idx="594">
                  <c:v>0.27368988549486467</c:v>
                </c:pt>
                <c:pt idx="595">
                  <c:v>-9.6428373063503159E-2</c:v>
                </c:pt>
                <c:pt idx="596">
                  <c:v>-0.81780716523291075</c:v>
                </c:pt>
                <c:pt idx="597">
                  <c:v>-1.1651162306052296</c:v>
                </c:pt>
                <c:pt idx="598">
                  <c:v>-0.84660641625982536</c:v>
                </c:pt>
                <c:pt idx="599">
                  <c:v>-1.5227610123045972</c:v>
                </c:pt>
                <c:pt idx="600">
                  <c:v>-1.8962432244646164</c:v>
                </c:pt>
                <c:pt idx="601">
                  <c:v>-2.5598791382277364</c:v>
                </c:pt>
                <c:pt idx="602">
                  <c:v>-2.8976679675519756</c:v>
                </c:pt>
                <c:pt idx="603">
                  <c:v>-3.0432967626598133</c:v>
                </c:pt>
                <c:pt idx="604">
                  <c:v>-2.7696309671953867</c:v>
                </c:pt>
                <c:pt idx="605">
                  <c:v>-3.0052001765273979</c:v>
                </c:pt>
                <c:pt idx="606">
                  <c:v>-2.7970234927740671</c:v>
                </c:pt>
                <c:pt idx="607">
                  <c:v>-2.8984660565903408</c:v>
                </c:pt>
                <c:pt idx="608">
                  <c:v>-2.9125293846381624</c:v>
                </c:pt>
                <c:pt idx="609">
                  <c:v>-2.9571492836351791</c:v>
                </c:pt>
                <c:pt idx="610">
                  <c:v>-2.7077719876019506</c:v>
                </c:pt>
                <c:pt idx="611">
                  <c:v>-2.4556388841255665</c:v>
                </c:pt>
                <c:pt idx="612">
                  <c:v>-1.8941554362182538</c:v>
                </c:pt>
                <c:pt idx="613">
                  <c:v>-1.6369061463566834</c:v>
                </c:pt>
                <c:pt idx="614">
                  <c:v>-1.4563140290349241</c:v>
                </c:pt>
                <c:pt idx="615">
                  <c:v>-1.2581003089053351</c:v>
                </c:pt>
                <c:pt idx="616">
                  <c:v>-1.0786848003721892</c:v>
                </c:pt>
                <c:pt idx="617">
                  <c:v>-1.4328809040430457</c:v>
                </c:pt>
                <c:pt idx="618">
                  <c:v>-1.7489084448378784</c:v>
                </c:pt>
                <c:pt idx="619">
                  <c:v>-2.259809669323285</c:v>
                </c:pt>
                <c:pt idx="620">
                  <c:v>-2.6574577668177142</c:v>
                </c:pt>
                <c:pt idx="621">
                  <c:v>-2.24234975570818</c:v>
                </c:pt>
                <c:pt idx="622">
                  <c:v>-2.1346625791539702</c:v>
                </c:pt>
                <c:pt idx="623">
                  <c:v>-1.8031772080680579</c:v>
                </c:pt>
                <c:pt idx="624">
                  <c:v>-0.87630869101180053</c:v>
                </c:pt>
                <c:pt idx="625">
                  <c:v>-0.17662506738800232</c:v>
                </c:pt>
                <c:pt idx="626">
                  <c:v>0.62653852496637186</c:v>
                </c:pt>
                <c:pt idx="627">
                  <c:v>1.1061240920776538</c:v>
                </c:pt>
                <c:pt idx="628">
                  <c:v>1.0349934353737638</c:v>
                </c:pt>
                <c:pt idx="629">
                  <c:v>1.1888386138778404</c:v>
                </c:pt>
                <c:pt idx="630">
                  <c:v>0.72000517312684609</c:v>
                </c:pt>
                <c:pt idx="631">
                  <c:v>-7.7349049404401987E-2</c:v>
                </c:pt>
                <c:pt idx="632">
                  <c:v>-0.64831062205047174</c:v>
                </c:pt>
                <c:pt idx="633">
                  <c:v>-1.4283146550713914</c:v>
                </c:pt>
                <c:pt idx="634">
                  <c:v>-1.9319173668022915</c:v>
                </c:pt>
                <c:pt idx="635">
                  <c:v>-2.3937372961914076</c:v>
                </c:pt>
                <c:pt idx="636">
                  <c:v>-2.6098820208869404</c:v>
                </c:pt>
                <c:pt idx="637">
                  <c:v>-3.4146559420117546</c:v>
                </c:pt>
                <c:pt idx="638">
                  <c:v>-4.3237184437536769</c:v>
                </c:pt>
                <c:pt idx="639">
                  <c:v>-4.1806327015481788</c:v>
                </c:pt>
                <c:pt idx="640">
                  <c:v>-4.3900446312924748</c:v>
                </c:pt>
                <c:pt idx="641">
                  <c:v>-4.3174277110179293</c:v>
                </c:pt>
                <c:pt idx="642">
                  <c:v>-4.3688206882829537</c:v>
                </c:pt>
                <c:pt idx="643">
                  <c:v>-4.7754950002041596</c:v>
                </c:pt>
                <c:pt idx="644">
                  <c:v>-4.5569858867968849</c:v>
                </c:pt>
                <c:pt idx="645">
                  <c:v>-4.1390835585445274</c:v>
                </c:pt>
                <c:pt idx="646">
                  <c:v>-4.6802791298547719</c:v>
                </c:pt>
                <c:pt idx="647">
                  <c:v>-4.6878682365786375</c:v>
                </c:pt>
                <c:pt idx="648">
                  <c:v>-4.9258530405134691</c:v>
                </c:pt>
                <c:pt idx="649">
                  <c:v>-5.18932333729758</c:v>
                </c:pt>
                <c:pt idx="650">
                  <c:v>-4.9619200362729758</c:v>
                </c:pt>
                <c:pt idx="651">
                  <c:v>-4.7328042126650587</c:v>
                </c:pt>
                <c:pt idx="652">
                  <c:v>-5.0986857207985423</c:v>
                </c:pt>
                <c:pt idx="653">
                  <c:v>-5.3117347361587361</c:v>
                </c:pt>
                <c:pt idx="654">
                  <c:v>-5.771134796715133</c:v>
                </c:pt>
                <c:pt idx="655">
                  <c:v>-6.5045820886291068</c:v>
                </c:pt>
                <c:pt idx="656">
                  <c:v>-6.4119147862054477</c:v>
                </c:pt>
                <c:pt idx="657">
                  <c:v>-6.7343175074097461</c:v>
                </c:pt>
                <c:pt idx="658">
                  <c:v>-7.0061218403527716</c:v>
                </c:pt>
                <c:pt idx="659">
                  <c:v>-7.1659357040799012</c:v>
                </c:pt>
                <c:pt idx="660">
                  <c:v>-7.3676523152940581</c:v>
                </c:pt>
                <c:pt idx="661">
                  <c:v>-7.5082052699643622</c:v>
                </c:pt>
                <c:pt idx="662">
                  <c:v>-6.7368713019112407</c:v>
                </c:pt>
                <c:pt idx="663">
                  <c:v>-6.2927772458571569</c:v>
                </c:pt>
                <c:pt idx="664">
                  <c:v>-6.1489025163216677</c:v>
                </c:pt>
                <c:pt idx="665">
                  <c:v>-6.1275751635048818</c:v>
                </c:pt>
                <c:pt idx="666">
                  <c:v>-5.8728050687396474</c:v>
                </c:pt>
                <c:pt idx="667">
                  <c:v>-5.4754499512023624</c:v>
                </c:pt>
                <c:pt idx="668">
                  <c:v>-4.6536737026023065</c:v>
                </c:pt>
                <c:pt idx="669">
                  <c:v>-4.3154673756370601</c:v>
                </c:pt>
                <c:pt idx="670">
                  <c:v>-4.3066119144493245</c:v>
                </c:pt>
                <c:pt idx="671">
                  <c:v>-3.4621771233909135</c:v>
                </c:pt>
                <c:pt idx="672">
                  <c:v>-2.9262238131906577</c:v>
                </c:pt>
                <c:pt idx="673">
                  <c:v>-2.8903171308097808</c:v>
                </c:pt>
                <c:pt idx="674">
                  <c:v>-3.0406380931202324</c:v>
                </c:pt>
                <c:pt idx="675">
                  <c:v>-3.3442989190547201</c:v>
                </c:pt>
                <c:pt idx="676">
                  <c:v>-3.7985545268945509</c:v>
                </c:pt>
                <c:pt idx="677">
                  <c:v>-4.2750997099319203</c:v>
                </c:pt>
                <c:pt idx="678">
                  <c:v>-4.6955398909595294</c:v>
                </c:pt>
                <c:pt idx="679">
                  <c:v>-4.1012415731412357</c:v>
                </c:pt>
                <c:pt idx="680">
                  <c:v>-4.7755697027144048</c:v>
                </c:pt>
                <c:pt idx="681">
                  <c:v>-4.7069892843566112</c:v>
                </c:pt>
                <c:pt idx="682">
                  <c:v>-4.6230570048068973</c:v>
                </c:pt>
                <c:pt idx="683">
                  <c:v>-4.6617622791822821</c:v>
                </c:pt>
                <c:pt idx="684">
                  <c:v>-4.5635619760346611</c:v>
                </c:pt>
                <c:pt idx="685">
                  <c:v>-6.0960829965266532</c:v>
                </c:pt>
                <c:pt idx="686">
                  <c:v>-6.2605610688285793</c:v>
                </c:pt>
                <c:pt idx="687">
                  <c:v>-6.1540612816268174</c:v>
                </c:pt>
                <c:pt idx="688">
                  <c:v>-6.0818764923065771</c:v>
                </c:pt>
                <c:pt idx="689">
                  <c:v>-6.0502719551937076</c:v>
                </c:pt>
                <c:pt idx="690">
                  <c:v>-5.3073623409624657</c:v>
                </c:pt>
                <c:pt idx="691">
                  <c:v>-4.2116468127233384</c:v>
                </c:pt>
                <c:pt idx="692">
                  <c:v>-2.463209051567024</c:v>
                </c:pt>
                <c:pt idx="693">
                  <c:v>-2.0821932678681128</c:v>
                </c:pt>
                <c:pt idx="694">
                  <c:v>-0.76236207492717412</c:v>
                </c:pt>
                <c:pt idx="695">
                  <c:v>-0.22308246585904459</c:v>
                </c:pt>
                <c:pt idx="696">
                  <c:v>0.58072629740493653</c:v>
                </c:pt>
                <c:pt idx="697">
                  <c:v>0.18364349751581294</c:v>
                </c:pt>
                <c:pt idx="698">
                  <c:v>-0.64578554080240935</c:v>
                </c:pt>
                <c:pt idx="699">
                  <c:v>-0.88983763265851024</c:v>
                </c:pt>
                <c:pt idx="700">
                  <c:v>-1.0212431983020025</c:v>
                </c:pt>
                <c:pt idx="701">
                  <c:v>-2.5381429001571871</c:v>
                </c:pt>
                <c:pt idx="702">
                  <c:v>-3.0429133434818465</c:v>
                </c:pt>
                <c:pt idx="703">
                  <c:v>-3.7384870603278131</c:v>
                </c:pt>
                <c:pt idx="704">
                  <c:v>-4.2028376175856197</c:v>
                </c:pt>
                <c:pt idx="705">
                  <c:v>-4.9719606705501382</c:v>
                </c:pt>
                <c:pt idx="706">
                  <c:v>-5.8961427758889391</c:v>
                </c:pt>
                <c:pt idx="707">
                  <c:v>-6.8953452186017126</c:v>
                </c:pt>
                <c:pt idx="708">
                  <c:v>-5.752863114397984</c:v>
                </c:pt>
                <c:pt idx="709">
                  <c:v>-5.5898753438079467</c:v>
                </c:pt>
                <c:pt idx="710">
                  <c:v>-5.3899421312316411</c:v>
                </c:pt>
                <c:pt idx="711">
                  <c:v>-5.4493811877653622</c:v>
                </c:pt>
                <c:pt idx="712">
                  <c:v>-4.9332957987829342</c:v>
                </c:pt>
                <c:pt idx="713">
                  <c:v>-4.2787989378392854</c:v>
                </c:pt>
                <c:pt idx="714">
                  <c:v>-3.6509037540075133</c:v>
                </c:pt>
                <c:pt idx="715">
                  <c:v>-3.0602964446593615</c:v>
                </c:pt>
                <c:pt idx="716">
                  <c:v>-2.8298067047081639</c:v>
                </c:pt>
                <c:pt idx="717">
                  <c:v>-3.3092163524738964</c:v>
                </c:pt>
                <c:pt idx="718">
                  <c:v>-3.0346652277062276</c:v>
                </c:pt>
                <c:pt idx="719">
                  <c:v>-2.9200365952267879</c:v>
                </c:pt>
                <c:pt idx="720">
                  <c:v>-3.3655842722923461</c:v>
                </c:pt>
                <c:pt idx="721">
                  <c:v>-2.600973867700481</c:v>
                </c:pt>
                <c:pt idx="722">
                  <c:v>-3.1760833086228479</c:v>
                </c:pt>
                <c:pt idx="723">
                  <c:v>-3.669736246946361</c:v>
                </c:pt>
                <c:pt idx="724">
                  <c:v>-3.7571438125967256</c:v>
                </c:pt>
                <c:pt idx="725">
                  <c:v>-3.7985586286453077</c:v>
                </c:pt>
                <c:pt idx="726">
                  <c:v>-4.5475565483177762</c:v>
                </c:pt>
                <c:pt idx="727">
                  <c:v>-6.9415297271816048</c:v>
                </c:pt>
                <c:pt idx="728">
                  <c:v>-10.240060489944003</c:v>
                </c:pt>
                <c:pt idx="729">
                  <c:v>-11.727182644853228</c:v>
                </c:pt>
                <c:pt idx="730">
                  <c:v>-11.948498748998515</c:v>
                </c:pt>
                <c:pt idx="731">
                  <c:v>-12.706431591191274</c:v>
                </c:pt>
                <c:pt idx="732">
                  <c:v>-13.281433248267346</c:v>
                </c:pt>
                <c:pt idx="733">
                  <c:v>-13.59881801392004</c:v>
                </c:pt>
                <c:pt idx="734">
                  <c:v>-12.310688348748526</c:v>
                </c:pt>
                <c:pt idx="735">
                  <c:v>-11.262443952813468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146357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0D08979-D639-44D0-B1BF-99008C6DA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46357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7E531C88-82FA-42C7-87EB-4A278F177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5" name="Imagem 4">
          <a:extLst>
            <a:ext uri="{FF2B5EF4-FFF2-40B4-BE49-F238E27FC236}">
              <a16:creationId xmlns:a16="http://schemas.microsoft.com/office/drawing/2014/main" id="{5040332A-85AA-4114-95A3-E62472D7B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3" name="Imagem 2">
          <a:extLst>
            <a:ext uri="{FF2B5EF4-FFF2-40B4-BE49-F238E27FC236}">
              <a16:creationId xmlns:a16="http://schemas.microsoft.com/office/drawing/2014/main" id="{243411FE-6037-4454-9E7C-E20CB8129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6" name="Imagem 5">
          <a:extLst>
            <a:ext uri="{FF2B5EF4-FFF2-40B4-BE49-F238E27FC236}">
              <a16:creationId xmlns:a16="http://schemas.microsoft.com/office/drawing/2014/main" id="{717BD707-7707-4E21-9226-2444ED3E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25">
        <f ca="1">+TODAY()</f>
        <v>44574</v>
      </c>
      <c r="F8" s="525"/>
      <c r="G8" s="525"/>
      <c r="H8" s="525"/>
      <c r="I8" s="525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767"/>
  <sheetViews>
    <sheetView showGridLines="0" tabSelected="1" zoomScale="90" zoomScaleNormal="90" workbookViewId="0">
      <pane ySplit="99" topLeftCell="A734" activePane="bottomLeft" state="frozen"/>
      <selection pane="bottomLeft" activeCell="AG752" sqref="AG752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26" t="s">
        <v>81</v>
      </c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</row>
    <row r="3" spans="1:33" ht="4.5" customHeight="1" x14ac:dyDescent="0.3">
      <c r="A3" s="28" t="s">
        <v>84</v>
      </c>
    </row>
    <row r="4" spans="1:33" ht="14.25" customHeight="1" x14ac:dyDescent="0.3">
      <c r="C4" s="539" t="s">
        <v>93</v>
      </c>
      <c r="D4" s="533"/>
      <c r="E4" s="533"/>
      <c r="F4" s="533"/>
      <c r="G4" s="138"/>
      <c r="H4" s="527" t="s">
        <v>94</v>
      </c>
      <c r="I4" s="528"/>
      <c r="J4" s="528"/>
      <c r="K4" s="528"/>
      <c r="L4" s="528"/>
      <c r="M4" s="528"/>
      <c r="N4" s="528"/>
      <c r="O4" s="541"/>
      <c r="P4" s="138"/>
      <c r="Q4" s="527" t="s">
        <v>318</v>
      </c>
      <c r="R4" s="528"/>
      <c r="S4" s="528"/>
      <c r="T4" s="528"/>
      <c r="U4" s="528"/>
      <c r="V4" s="528"/>
      <c r="W4" s="528"/>
      <c r="X4" s="528"/>
      <c r="Y4" s="528"/>
      <c r="Z4" s="528"/>
      <c r="AA4" s="138"/>
      <c r="AB4" s="533" t="s">
        <v>124</v>
      </c>
      <c r="AC4" s="533"/>
      <c r="AD4" s="533"/>
      <c r="AE4" s="533"/>
      <c r="AF4" s="533"/>
      <c r="AG4" s="533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38" t="s">
        <v>0</v>
      </c>
      <c r="D6" s="538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42" t="s">
        <v>95</v>
      </c>
      <c r="K6" s="543"/>
      <c r="L6" s="543"/>
      <c r="M6" s="543"/>
      <c r="N6" s="543"/>
      <c r="O6" s="544"/>
      <c r="P6" s="31"/>
      <c r="Q6" s="529" t="s">
        <v>159</v>
      </c>
      <c r="R6" s="530"/>
      <c r="S6" s="530"/>
      <c r="T6" s="530"/>
      <c r="U6" s="531"/>
      <c r="V6" s="529" t="s">
        <v>160</v>
      </c>
      <c r="W6" s="530"/>
      <c r="X6" s="530"/>
      <c r="Y6" s="530"/>
      <c r="Z6" s="531"/>
      <c r="AA6" s="31"/>
      <c r="AB6" s="534" t="s">
        <v>150</v>
      </c>
      <c r="AC6" s="534" t="s">
        <v>155</v>
      </c>
      <c r="AD6" s="536" t="s">
        <v>151</v>
      </c>
      <c r="AE6" s="534" t="s">
        <v>152</v>
      </c>
      <c r="AF6" s="534" t="s">
        <v>153</v>
      </c>
      <c r="AG6" s="536" t="s">
        <v>154</v>
      </c>
    </row>
    <row r="7" spans="1:33" ht="17.25" customHeight="1" x14ac:dyDescent="0.3">
      <c r="C7" s="538" t="s">
        <v>286</v>
      </c>
      <c r="D7" s="538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35"/>
      <c r="AC7" s="535"/>
      <c r="AD7" s="537"/>
      <c r="AE7" s="535"/>
      <c r="AF7" s="535"/>
      <c r="AG7" s="537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32" t="s">
        <v>277</v>
      </c>
      <c r="AC68" s="532"/>
      <c r="AD68" s="532"/>
      <c r="AE68" s="532"/>
      <c r="AF68" s="532"/>
      <c r="AG68" s="532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2</v>
      </c>
      <c r="Y136" s="223">
        <f t="shared" ref="Y136" si="30">X136/$X$68</f>
        <v>0.13938411669367909</v>
      </c>
      <c r="Z136" s="124">
        <f t="shared" ref="Z136" si="31">V136+X136</f>
        <v>2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6</v>
      </c>
      <c r="Y142" s="151">
        <f t="shared" ref="Y142" si="49">X142/$X$68</f>
        <v>0.41815235008103724</v>
      </c>
      <c r="Z142" s="142">
        <f t="shared" ref="Z142" si="50">V142+X142</f>
        <v>6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12</v>
      </c>
      <c r="Y147" s="151">
        <f t="shared" si="64"/>
        <v>0.83630470016207448</v>
      </c>
      <c r="Z147" s="142">
        <f t="shared" si="65"/>
        <v>12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11</v>
      </c>
      <c r="Y151" s="151">
        <f t="shared" si="69"/>
        <v>0.76661264181523503</v>
      </c>
      <c r="Z151" s="142">
        <f t="shared" si="70"/>
        <v>11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8</v>
      </c>
      <c r="Y156" s="151">
        <f t="shared" si="74"/>
        <v>0.55753646677471635</v>
      </c>
      <c r="Z156" s="142">
        <f t="shared" si="75"/>
        <v>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675</v>
      </c>
      <c r="R157" s="109">
        <f t="shared" si="3"/>
        <v>0.83679294239750912</v>
      </c>
      <c r="S157" s="151">
        <v>195</v>
      </c>
      <c r="T157" s="109">
        <f t="shared" si="71"/>
        <v>1.650915534554046</v>
      </c>
      <c r="U157" s="104">
        <f t="shared" si="72"/>
        <v>870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17</v>
      </c>
      <c r="Y161" s="151">
        <f t="shared" si="79"/>
        <v>1.1847649918962722</v>
      </c>
      <c r="Z161" s="142">
        <f t="shared" si="80"/>
        <v>17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35</v>
      </c>
      <c r="Y165" s="151">
        <f t="shared" si="84"/>
        <v>2.439222042139384</v>
      </c>
      <c r="Z165" s="142">
        <f t="shared" si="85"/>
        <v>36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13</v>
      </c>
      <c r="Y168" s="151">
        <f t="shared" si="84"/>
        <v>0.90599675850891404</v>
      </c>
      <c r="Z168" s="142">
        <f t="shared" si="85"/>
        <v>14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10</v>
      </c>
      <c r="Y176" s="151">
        <f t="shared" ref="Y176:Y182" si="95">X176/$X$68</f>
        <v>0.69692058346839547</v>
      </c>
      <c r="Z176" s="142">
        <f t="shared" ref="Z176:Z182" si="96">V176+X176</f>
        <v>10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551</v>
      </c>
      <c r="R178" s="109">
        <f t="shared" si="86"/>
        <v>0.68307097964596675</v>
      </c>
      <c r="S178" s="151">
        <v>87</v>
      </c>
      <c r="T178" s="109">
        <f t="shared" si="92"/>
        <v>0.73656231541642059</v>
      </c>
      <c r="U178" s="104">
        <f t="shared" si="93"/>
        <v>638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18</v>
      </c>
      <c r="Y182" s="151">
        <f t="shared" si="95"/>
        <v>1.2544570502431118</v>
      </c>
      <c r="Z182" s="142">
        <f t="shared" si="96"/>
        <v>26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8</v>
      </c>
      <c r="Y183" s="151">
        <f t="shared" ref="Y183:Y189" si="100">X183/$X$68</f>
        <v>0.55753646677471635</v>
      </c>
      <c r="Z183" s="142">
        <f t="shared" ref="Z183:Z189" si="101">V183+X183</f>
        <v>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26</v>
      </c>
      <c r="Y184" s="151">
        <f t="shared" si="100"/>
        <v>1.8119935170178281</v>
      </c>
      <c r="Z184" s="142">
        <f t="shared" si="101"/>
        <v>26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14</v>
      </c>
      <c r="Y185" s="151">
        <f t="shared" si="100"/>
        <v>0.97568881685575359</v>
      </c>
      <c r="Z185" s="142">
        <f t="shared" si="101"/>
        <v>14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1018</v>
      </c>
      <c r="R186" s="109">
        <f t="shared" si="86"/>
        <v>1.2620077264602434</v>
      </c>
      <c r="S186" s="151">
        <v>245</v>
      </c>
      <c r="T186" s="109">
        <f t="shared" si="97"/>
        <v>2.0742272100807244</v>
      </c>
      <c r="U186" s="104">
        <f t="shared" si="98"/>
        <v>1263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2678</v>
      </c>
      <c r="R190" s="109">
        <f t="shared" si="86"/>
        <v>3.3198985181341176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3350</v>
      </c>
      <c r="V190" s="151">
        <v>0</v>
      </c>
      <c r="W190" s="109">
        <f t="shared" ref="W190:W196" si="104">V190/$V$68</f>
        <v>0</v>
      </c>
      <c r="X190" s="151">
        <v>21</v>
      </c>
      <c r="Y190" s="151">
        <f t="shared" ref="Y190:Y196" si="105">X190/$X$68</f>
        <v>1.4635332252836304</v>
      </c>
      <c r="Z190" s="142">
        <f t="shared" ref="Z190:Z196" si="106">V190+X190</f>
        <v>21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448</v>
      </c>
      <c r="R191" s="109">
        <f t="shared" si="86"/>
        <v>0.55538257510234679</v>
      </c>
      <c r="S191" s="151">
        <v>64</v>
      </c>
      <c r="T191" s="109">
        <f t="shared" si="102"/>
        <v>0.54183894467414839</v>
      </c>
      <c r="U191" s="104">
        <f t="shared" si="103"/>
        <v>512</v>
      </c>
      <c r="V191" s="151">
        <v>1</v>
      </c>
      <c r="W191" s="109">
        <f t="shared" si="104"/>
        <v>0.26874999999999999</v>
      </c>
      <c r="X191" s="151">
        <v>27</v>
      </c>
      <c r="Y191" s="151">
        <f t="shared" si="105"/>
        <v>1.8816855753646677</v>
      </c>
      <c r="Z191" s="142">
        <f t="shared" si="106"/>
        <v>28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14</v>
      </c>
      <c r="Y193" s="151">
        <f t="shared" si="105"/>
        <v>0.97568881685575359</v>
      </c>
      <c r="Z193" s="142">
        <f t="shared" si="106"/>
        <v>18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31</v>
      </c>
      <c r="Y196" s="151">
        <f t="shared" si="105"/>
        <v>2.1604538087520258</v>
      </c>
      <c r="Z196" s="142">
        <f t="shared" si="106"/>
        <v>31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29</v>
      </c>
      <c r="Y197" s="151">
        <f t="shared" ref="Y197:Y203" si="110">X197/$X$68</f>
        <v>2.0210696920583469</v>
      </c>
      <c r="Z197" s="142">
        <f t="shared" ref="Z197:Z203" si="111">V197+X197</f>
        <v>30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13</v>
      </c>
      <c r="Y199" s="151">
        <f t="shared" si="110"/>
        <v>0.90599675850891404</v>
      </c>
      <c r="Z199" s="142">
        <f t="shared" si="111"/>
        <v>14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14</v>
      </c>
      <c r="Y200" s="151">
        <f t="shared" si="110"/>
        <v>0.97568881685575359</v>
      </c>
      <c r="Z200" s="142">
        <f t="shared" si="111"/>
        <v>15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18</v>
      </c>
      <c r="Y204" s="151">
        <f t="shared" ref="Y204:Y207" si="115">X204/$X$68</f>
        <v>1.2544570502431118</v>
      </c>
      <c r="Z204" s="142">
        <f t="shared" ref="Z204:Z207" si="116">V204+X204</f>
        <v>18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16</v>
      </c>
      <c r="Y205" s="151">
        <f t="shared" si="115"/>
        <v>1.1150729335494327</v>
      </c>
      <c r="Z205" s="142">
        <f t="shared" si="116"/>
        <v>18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25</v>
      </c>
      <c r="Y206" s="151">
        <f t="shared" si="115"/>
        <v>1.7423014586709886</v>
      </c>
      <c r="Z206" s="142">
        <f t="shared" si="116"/>
        <v>28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579</v>
      </c>
      <c r="R210" s="109">
        <f t="shared" si="86"/>
        <v>0.71778239058986337</v>
      </c>
      <c r="S210" s="151">
        <v>112</v>
      </c>
      <c r="T210" s="109">
        <f t="shared" si="117"/>
        <v>0.94821815317975977</v>
      </c>
      <c r="U210" s="104">
        <f t="shared" si="118"/>
        <v>691</v>
      </c>
      <c r="V210" s="151">
        <v>0</v>
      </c>
      <c r="W210" s="109">
        <f t="shared" ref="W210" si="121">V210/$V$68</f>
        <v>0</v>
      </c>
      <c r="X210" s="151">
        <v>15</v>
      </c>
      <c r="Y210" s="151">
        <f t="shared" si="119"/>
        <v>1.045380875202593</v>
      </c>
      <c r="Z210" s="142">
        <f t="shared" si="120"/>
        <v>15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23</v>
      </c>
      <c r="Y211" s="151">
        <f t="shared" ref="Y211:Y214" si="125">X211/$X$68</f>
        <v>1.6029173419773095</v>
      </c>
      <c r="Z211" s="142">
        <f t="shared" ref="Z211:Z214" si="126">V211+X211</f>
        <v>23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9</v>
      </c>
      <c r="Y217" s="151">
        <f t="shared" si="127"/>
        <v>0.62722852512155591</v>
      </c>
      <c r="Z217" s="142">
        <f t="shared" si="128"/>
        <v>9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965</v>
      </c>
      <c r="R219" s="109">
        <f t="shared" si="86"/>
        <v>1.1963039843164389</v>
      </c>
      <c r="S219" s="151">
        <v>204</v>
      </c>
      <c r="T219" s="109">
        <f t="shared" si="132"/>
        <v>1.7271116361488481</v>
      </c>
      <c r="U219" s="104">
        <f t="shared" si="133"/>
        <v>1169</v>
      </c>
      <c r="V219" s="151">
        <v>3</v>
      </c>
      <c r="W219" s="109">
        <f t="shared" si="134"/>
        <v>0.80625000000000002</v>
      </c>
      <c r="X219" s="151">
        <v>15</v>
      </c>
      <c r="Y219" s="151">
        <f t="shared" si="135"/>
        <v>1.045380875202593</v>
      </c>
      <c r="Z219" s="142">
        <f t="shared" si="136"/>
        <v>18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1081</v>
      </c>
      <c r="R224" s="109">
        <f t="shared" si="86"/>
        <v>1.340108401084011</v>
      </c>
      <c r="S224" s="151">
        <v>71</v>
      </c>
      <c r="T224" s="109">
        <f t="shared" si="132"/>
        <v>0.60110257924788346</v>
      </c>
      <c r="U224" s="104">
        <f t="shared" si="133"/>
        <v>1152</v>
      </c>
      <c r="V224" s="151">
        <v>2</v>
      </c>
      <c r="W224" s="109">
        <f t="shared" si="134"/>
        <v>0.53749999999999998</v>
      </c>
      <c r="X224" s="151">
        <v>18</v>
      </c>
      <c r="Y224" s="151">
        <f t="shared" si="135"/>
        <v>1.2544570502431118</v>
      </c>
      <c r="Z224" s="142">
        <f t="shared" si="136"/>
        <v>20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39</v>
      </c>
      <c r="Y225" s="151">
        <f t="shared" ref="Y225:Y231" si="140">X225/$X$68</f>
        <v>2.7179902755267422</v>
      </c>
      <c r="Z225" s="142">
        <f t="shared" ref="Z225:Z231" si="141">V225+X225</f>
        <v>39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8</v>
      </c>
      <c r="Y227" s="151">
        <f t="shared" si="140"/>
        <v>0.55753646677471635</v>
      </c>
      <c r="Z227" s="142">
        <f t="shared" si="141"/>
        <v>10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1</v>
      </c>
      <c r="W228" s="109">
        <f t="shared" si="139"/>
        <v>0.26874999999999999</v>
      </c>
      <c r="X228" s="151">
        <v>11</v>
      </c>
      <c r="Y228" s="151">
        <f t="shared" si="140"/>
        <v>0.76661264181523503</v>
      </c>
      <c r="Z228" s="142">
        <f t="shared" si="141"/>
        <v>12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15</v>
      </c>
      <c r="Y231" s="151">
        <f t="shared" si="140"/>
        <v>1.045380875202593</v>
      </c>
      <c r="Z231" s="142">
        <f t="shared" si="141"/>
        <v>15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449</v>
      </c>
      <c r="R232" s="109">
        <f t="shared" si="142"/>
        <v>0.55662226835034312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525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9</v>
      </c>
      <c r="Y233" s="151">
        <f t="shared" si="146"/>
        <v>0.62722852512155591</v>
      </c>
      <c r="Z233" s="142">
        <f t="shared" si="147"/>
        <v>10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31</v>
      </c>
      <c r="Y234" s="151">
        <f t="shared" si="146"/>
        <v>2.1604538087520258</v>
      </c>
      <c r="Z234" s="142">
        <f t="shared" si="147"/>
        <v>31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10</v>
      </c>
      <c r="Y235" s="151">
        <f t="shared" si="146"/>
        <v>0.69692058346839547</v>
      </c>
      <c r="Z235" s="142">
        <f t="shared" si="147"/>
        <v>10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17</v>
      </c>
      <c r="Y241" s="151">
        <f t="shared" si="156"/>
        <v>1.1847649918962722</v>
      </c>
      <c r="Z241" s="142">
        <f t="shared" si="157"/>
        <v>18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584</v>
      </c>
      <c r="R245" s="109">
        <f t="shared" si="142"/>
        <v>0.72398085682984492</v>
      </c>
      <c r="S245" s="151">
        <v>106</v>
      </c>
      <c r="T245" s="109">
        <f t="shared" si="153"/>
        <v>0.89742075211655836</v>
      </c>
      <c r="U245" s="104">
        <f t="shared" si="154"/>
        <v>690</v>
      </c>
      <c r="V245" s="151">
        <v>0</v>
      </c>
      <c r="W245" s="109">
        <f t="shared" si="155"/>
        <v>0</v>
      </c>
      <c r="X245" s="151">
        <v>12</v>
      </c>
      <c r="Y245" s="151">
        <f t="shared" si="156"/>
        <v>0.83630470016207448</v>
      </c>
      <c r="Z245" s="142">
        <f t="shared" si="157"/>
        <v>12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909</v>
      </c>
      <c r="R246" s="109">
        <f t="shared" si="142"/>
        <v>1.1268811624286457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1025</v>
      </c>
      <c r="V246" s="151">
        <v>0</v>
      </c>
      <c r="W246" s="109">
        <f t="shared" ref="W246:W252" si="160">V246/$V$68</f>
        <v>0</v>
      </c>
      <c r="X246" s="151">
        <v>33</v>
      </c>
      <c r="Y246" s="151">
        <f t="shared" ref="Y246:Y252" si="161">X246/$X$68</f>
        <v>2.2998379254457051</v>
      </c>
      <c r="Z246" s="142">
        <f t="shared" ref="Z246:Z252" si="162">V246+X246</f>
        <v>33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24</v>
      </c>
      <c r="Y247" s="151">
        <f t="shared" si="161"/>
        <v>1.672609400324149</v>
      </c>
      <c r="Z247" s="142">
        <f t="shared" si="162"/>
        <v>24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10</v>
      </c>
      <c r="Y249" s="151">
        <f t="shared" si="161"/>
        <v>0.69692058346839547</v>
      </c>
      <c r="Z249" s="142">
        <f t="shared" si="162"/>
        <v>13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1547</v>
      </c>
      <c r="R252" s="109">
        <f t="shared" si="142"/>
        <v>1.9178054546502912</v>
      </c>
      <c r="S252" s="151">
        <v>247</v>
      </c>
      <c r="T252" s="109">
        <f t="shared" si="158"/>
        <v>2.0911596771017917</v>
      </c>
      <c r="U252" s="104">
        <f t="shared" si="159"/>
        <v>1794</v>
      </c>
      <c r="V252" s="151">
        <v>0</v>
      </c>
      <c r="W252" s="109">
        <f t="shared" si="160"/>
        <v>0</v>
      </c>
      <c r="X252" s="151">
        <v>18</v>
      </c>
      <c r="Y252" s="151">
        <f t="shared" si="161"/>
        <v>1.2544570502431118</v>
      </c>
      <c r="Z252" s="142">
        <f t="shared" si="162"/>
        <v>18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58</v>
      </c>
      <c r="Y253" s="151">
        <f t="shared" ref="Y253:Y256" si="166">X253/$X$68</f>
        <v>4.0421393841166937</v>
      </c>
      <c r="Z253" s="142">
        <f t="shared" ref="Z253:Z256" si="167">V253+X253</f>
        <v>58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29</v>
      </c>
      <c r="Y254" s="151">
        <f t="shared" si="166"/>
        <v>2.0210696920583469</v>
      </c>
      <c r="Z254" s="142">
        <f t="shared" si="167"/>
        <v>29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77</v>
      </c>
      <c r="Y255" s="151">
        <f t="shared" si="166"/>
        <v>5.3662884927066452</v>
      </c>
      <c r="Z255" s="142">
        <f t="shared" si="167"/>
        <v>87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10</v>
      </c>
      <c r="Y259" s="151">
        <f t="shared" si="171"/>
        <v>0.69692058346839547</v>
      </c>
      <c r="Z259" s="142">
        <f t="shared" si="172"/>
        <v>10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12</v>
      </c>
      <c r="Y260" s="151">
        <f t="shared" si="171"/>
        <v>0.83630470016207448</v>
      </c>
      <c r="Z260" s="142">
        <f t="shared" si="172"/>
        <v>13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47</v>
      </c>
      <c r="Y261" s="151">
        <f t="shared" si="171"/>
        <v>3.2755267423014587</v>
      </c>
      <c r="Z261" s="142">
        <f t="shared" si="172"/>
        <v>48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44</v>
      </c>
      <c r="Y262" s="151">
        <f t="shared" si="171"/>
        <v>3.0664505672609401</v>
      </c>
      <c r="Z262" s="142">
        <f t="shared" si="172"/>
        <v>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15</v>
      </c>
      <c r="Y263" s="151">
        <f t="shared" si="171"/>
        <v>1.045380875202593</v>
      </c>
      <c r="Z263" s="142">
        <f t="shared" si="172"/>
        <v>15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18</v>
      </c>
      <c r="Y266" s="151">
        <f t="shared" si="171"/>
        <v>1.2544570502431118</v>
      </c>
      <c r="Z266" s="142">
        <f t="shared" si="172"/>
        <v>18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57</v>
      </c>
      <c r="Y267" s="151">
        <f t="shared" si="171"/>
        <v>3.972447325769854</v>
      </c>
      <c r="Z267" s="142">
        <f t="shared" si="172"/>
        <v>59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13</v>
      </c>
      <c r="Y268" s="151">
        <f t="shared" si="171"/>
        <v>0.90599675850891404</v>
      </c>
      <c r="Z268" s="142">
        <f t="shared" si="172"/>
        <v>14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48</v>
      </c>
      <c r="Y269" s="151">
        <f t="shared" si="171"/>
        <v>3.3452188006482979</v>
      </c>
      <c r="Z269" s="142">
        <f t="shared" si="172"/>
        <v>48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45</v>
      </c>
      <c r="Y270" s="151">
        <f t="shared" si="171"/>
        <v>3.1361426256077793</v>
      </c>
      <c r="Z270" s="142">
        <f t="shared" si="172"/>
        <v>45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25</v>
      </c>
      <c r="Y273" s="151">
        <f t="shared" si="171"/>
        <v>1.7423014586709886</v>
      </c>
      <c r="Z273" s="142">
        <f t="shared" si="172"/>
        <v>26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46</v>
      </c>
      <c r="Y274" s="151">
        <f t="shared" ref="Y274:Y280" si="176">X274/$X$68</f>
        <v>3.205834683954619</v>
      </c>
      <c r="Z274" s="142">
        <f t="shared" ref="Z274:Z280" si="177">V274+X274</f>
        <v>51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20</v>
      </c>
      <c r="Y275" s="151">
        <f t="shared" si="176"/>
        <v>1.3938411669367909</v>
      </c>
      <c r="Z275" s="142">
        <f t="shared" si="177"/>
        <v>21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621</v>
      </c>
      <c r="R277" s="109">
        <f t="shared" si="142"/>
        <v>0.76984950700570842</v>
      </c>
      <c r="S277" s="151">
        <v>91</v>
      </c>
      <c r="T277" s="109">
        <f t="shared" si="173"/>
        <v>0.77042724945855479</v>
      </c>
      <c r="U277" s="104">
        <f t="shared" si="174"/>
        <v>712</v>
      </c>
      <c r="V277" s="151">
        <v>1</v>
      </c>
      <c r="W277" s="109">
        <f t="shared" si="175"/>
        <v>0.26874999999999999</v>
      </c>
      <c r="X277" s="151">
        <v>12</v>
      </c>
      <c r="Y277" s="151">
        <f t="shared" si="176"/>
        <v>0.83630470016207448</v>
      </c>
      <c r="Z277" s="142">
        <f t="shared" si="177"/>
        <v>13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45</v>
      </c>
      <c r="Y280" s="151">
        <f t="shared" si="176"/>
        <v>3.1361426256077793</v>
      </c>
      <c r="Z280" s="142">
        <f t="shared" si="177"/>
        <v>47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24</v>
      </c>
      <c r="Y281" s="151">
        <f t="shared" ref="Y281:Y284" si="181">X281/$X$68</f>
        <v>1.672609400324149</v>
      </c>
      <c r="Z281" s="142">
        <f t="shared" ref="Z281:Z284" si="182">V281+X281</f>
        <v>24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1869</v>
      </c>
      <c r="R282" s="109">
        <f t="shared" si="142"/>
        <v>2.3169866805051029</v>
      </c>
      <c r="S282" s="151">
        <v>300</v>
      </c>
      <c r="T282" s="109">
        <f t="shared" si="178"/>
        <v>2.5398700531600706</v>
      </c>
      <c r="U282" s="104">
        <f t="shared" si="179"/>
        <v>2169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61</v>
      </c>
      <c r="Y283" s="151">
        <f t="shared" si="181"/>
        <v>4.2512155591572123</v>
      </c>
      <c r="Z283" s="142">
        <f t="shared" si="182"/>
        <v>71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13</v>
      </c>
      <c r="Y284" s="151">
        <f t="shared" si="181"/>
        <v>0.90599675850891404</v>
      </c>
      <c r="Z284" s="142">
        <f t="shared" si="182"/>
        <v>13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12</v>
      </c>
      <c r="Y289" s="151">
        <f t="shared" si="186"/>
        <v>0.83630470016207448</v>
      </c>
      <c r="Z289" s="142">
        <f t="shared" si="187"/>
        <v>12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412</v>
      </c>
      <c r="R295" s="109">
        <f t="shared" si="188"/>
        <v>0.51075361817447962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514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9</v>
      </c>
      <c r="Y296" s="151">
        <f t="shared" si="192"/>
        <v>0.62722852512155591</v>
      </c>
      <c r="Z296" s="142">
        <f t="shared" si="193"/>
        <v>16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18</v>
      </c>
      <c r="Y297" s="151">
        <f t="shared" si="192"/>
        <v>1.2544570502431118</v>
      </c>
      <c r="Z297" s="142">
        <f t="shared" si="193"/>
        <v>18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318</v>
      </c>
      <c r="R298" s="109">
        <f t="shared" si="188"/>
        <v>0.39422245286282653</v>
      </c>
      <c r="S298" s="151">
        <v>103</v>
      </c>
      <c r="T298" s="109">
        <f t="shared" si="189"/>
        <v>0.8720220515849576</v>
      </c>
      <c r="U298" s="104">
        <f t="shared" si="190"/>
        <v>421</v>
      </c>
      <c r="V298" s="151">
        <v>2</v>
      </c>
      <c r="W298" s="109">
        <f t="shared" si="191"/>
        <v>0.53749999999999998</v>
      </c>
      <c r="X298" s="151">
        <v>34</v>
      </c>
      <c r="Y298" s="151">
        <f t="shared" si="192"/>
        <v>2.3695299837925443</v>
      </c>
      <c r="Z298" s="142">
        <f t="shared" si="193"/>
        <v>36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24</v>
      </c>
      <c r="Y302" s="151">
        <f t="shared" ref="Y302:Y308" si="197">X302/$X$68</f>
        <v>1.672609400324149</v>
      </c>
      <c r="Z302" s="142">
        <f t="shared" ref="Z302:Z308" si="198">V302+X302</f>
        <v>29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18</v>
      </c>
      <c r="Y303" s="151">
        <f t="shared" si="197"/>
        <v>1.2544570502431118</v>
      </c>
      <c r="Z303" s="142">
        <f t="shared" si="198"/>
        <v>20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13</v>
      </c>
      <c r="Y304" s="151">
        <f t="shared" si="197"/>
        <v>0.90599675850891404</v>
      </c>
      <c r="Z304" s="142">
        <f t="shared" si="198"/>
        <v>18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2</v>
      </c>
      <c r="W308" s="109">
        <f t="shared" si="196"/>
        <v>0.53749999999999998</v>
      </c>
      <c r="X308" s="151">
        <v>12</v>
      </c>
      <c r="Y308" s="151">
        <f t="shared" si="197"/>
        <v>0.83630470016207448</v>
      </c>
      <c r="Z308" s="142">
        <f t="shared" si="198"/>
        <v>14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42</v>
      </c>
      <c r="Y309" s="151">
        <f t="shared" ref="Y309:Y315" si="202">X309/$X$68</f>
        <v>2.9270664505672608</v>
      </c>
      <c r="Z309" s="142">
        <f t="shared" ref="Z309:Z315" si="203">V309+X309</f>
        <v>43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20</v>
      </c>
      <c r="Y310" s="151">
        <f t="shared" si="202"/>
        <v>1.3938411669367909</v>
      </c>
      <c r="Z310" s="142">
        <f t="shared" si="203"/>
        <v>20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2</v>
      </c>
      <c r="Y312" s="151">
        <f t="shared" si="202"/>
        <v>0.13938411669367909</v>
      </c>
      <c r="Z312" s="142">
        <f t="shared" si="203"/>
        <v>2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21</v>
      </c>
      <c r="Y315" s="151">
        <f t="shared" si="202"/>
        <v>1.4635332252836304</v>
      </c>
      <c r="Z315" s="142">
        <f t="shared" si="203"/>
        <v>21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19</v>
      </c>
      <c r="Y317" s="151">
        <f t="shared" si="207"/>
        <v>1.3241491085899513</v>
      </c>
      <c r="Z317" s="142">
        <f t="shared" si="208"/>
        <v>19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22</v>
      </c>
      <c r="Y318" s="151">
        <f t="shared" si="207"/>
        <v>1.5332252836304701</v>
      </c>
      <c r="Z318" s="142">
        <f t="shared" si="208"/>
        <v>22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8</v>
      </c>
      <c r="Y319" s="151">
        <f t="shared" si="207"/>
        <v>0.55753646677471635</v>
      </c>
      <c r="Z319" s="142">
        <f t="shared" si="208"/>
        <v>8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24</v>
      </c>
      <c r="Y322" s="151">
        <f t="shared" si="207"/>
        <v>1.672609400324149</v>
      </c>
      <c r="Z322" s="142">
        <f t="shared" si="208"/>
        <v>24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11</v>
      </c>
      <c r="Y323" s="151">
        <f t="shared" ref="Y323:Y329" si="212">X323/$X$68</f>
        <v>0.76661264181523503</v>
      </c>
      <c r="Z323" s="142">
        <f t="shared" ref="Z323:Z329" si="213">V323+X323</f>
        <v>20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11</v>
      </c>
      <c r="Y324" s="151">
        <f t="shared" si="212"/>
        <v>0.76661264181523503</v>
      </c>
      <c r="Z324" s="142">
        <f t="shared" si="213"/>
        <v>11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10</v>
      </c>
      <c r="Y325" s="151">
        <f t="shared" si="212"/>
        <v>0.69692058346839547</v>
      </c>
      <c r="Z325" s="142">
        <f t="shared" si="213"/>
        <v>16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10</v>
      </c>
      <c r="Y326" s="151">
        <f t="shared" si="212"/>
        <v>0.69692058346839547</v>
      </c>
      <c r="Z326" s="142">
        <f t="shared" si="213"/>
        <v>11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439</v>
      </c>
      <c r="R329" s="109">
        <f t="shared" si="188"/>
        <v>0.54422533587038002</v>
      </c>
      <c r="S329" s="151">
        <v>101</v>
      </c>
      <c r="T329" s="109">
        <f t="shared" si="209"/>
        <v>0.8550895845638905</v>
      </c>
      <c r="U329" s="104">
        <f t="shared" si="210"/>
        <v>540</v>
      </c>
      <c r="V329" s="151">
        <v>0</v>
      </c>
      <c r="W329" s="109">
        <f t="shared" si="211"/>
        <v>0</v>
      </c>
      <c r="X329" s="151">
        <v>13</v>
      </c>
      <c r="Y329" s="151">
        <f t="shared" si="212"/>
        <v>0.90599675850891404</v>
      </c>
      <c r="Z329" s="142">
        <f t="shared" si="213"/>
        <v>13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380</v>
      </c>
      <c r="R330" s="109">
        <f t="shared" si="188"/>
        <v>0.47108343423859772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522</v>
      </c>
      <c r="V330" s="151">
        <v>1</v>
      </c>
      <c r="W330" s="109">
        <f t="shared" ref="W330:W336" si="216">V330/$V$68</f>
        <v>0.26874999999999999</v>
      </c>
      <c r="X330" s="151">
        <v>16</v>
      </c>
      <c r="Y330" s="151">
        <f t="shared" ref="Y330:Y336" si="217">X330/$X$68</f>
        <v>1.1150729335494327</v>
      </c>
      <c r="Z330" s="142">
        <f t="shared" ref="Z330:Z336" si="218">V330+X330</f>
        <v>17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20</v>
      </c>
      <c r="Y331" s="151">
        <f t="shared" si="217"/>
        <v>1.3938411669367909</v>
      </c>
      <c r="Z331" s="142">
        <f t="shared" si="218"/>
        <v>20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18</v>
      </c>
      <c r="Y332" s="151">
        <f t="shared" si="217"/>
        <v>1.2544570502431118</v>
      </c>
      <c r="Z332" s="142">
        <f t="shared" si="218"/>
        <v>18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13</v>
      </c>
      <c r="Y333" s="151">
        <f t="shared" si="217"/>
        <v>0.90599675850891404</v>
      </c>
      <c r="Z333" s="142">
        <f t="shared" si="218"/>
        <v>13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18</v>
      </c>
      <c r="Y336" s="151">
        <f t="shared" si="217"/>
        <v>1.2544570502431118</v>
      </c>
      <c r="Z336" s="142">
        <f t="shared" si="218"/>
        <v>18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36</v>
      </c>
      <c r="Y338" s="151">
        <f t="shared" si="222"/>
        <v>2.5089141004862237</v>
      </c>
      <c r="Z338" s="142">
        <f t="shared" si="223"/>
        <v>36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1130</v>
      </c>
      <c r="R339" s="109">
        <f t="shared" si="188"/>
        <v>1.4008533702358301</v>
      </c>
      <c r="S339" s="151">
        <v>228</v>
      </c>
      <c r="T339" s="109">
        <f t="shared" si="219"/>
        <v>1.9303012404016537</v>
      </c>
      <c r="U339" s="104">
        <f t="shared" si="220"/>
        <v>1358</v>
      </c>
      <c r="V339" s="151">
        <v>0</v>
      </c>
      <c r="W339" s="109">
        <f t="shared" si="221"/>
        <v>0</v>
      </c>
      <c r="X339" s="151">
        <v>6</v>
      </c>
      <c r="Y339" s="151">
        <f t="shared" si="222"/>
        <v>0.41815235008103724</v>
      </c>
      <c r="Z339" s="142">
        <f t="shared" si="223"/>
        <v>6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18</v>
      </c>
      <c r="Y340" s="151">
        <f t="shared" si="222"/>
        <v>1.2544570502431118</v>
      </c>
      <c r="Z340" s="142">
        <f t="shared" si="223"/>
        <v>18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21</v>
      </c>
      <c r="Y346" s="151">
        <f t="shared" si="222"/>
        <v>1.4635332252836304</v>
      </c>
      <c r="Z346" s="142">
        <f t="shared" si="224"/>
        <v>21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34</v>
      </c>
      <c r="Y352" s="151">
        <f t="shared" si="228"/>
        <v>2.3695299837925443</v>
      </c>
      <c r="Z352" s="142">
        <f t="shared" si="229"/>
        <v>34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17</v>
      </c>
      <c r="Y357" s="151">
        <f t="shared" si="228"/>
        <v>1.1847649918962722</v>
      </c>
      <c r="Z357" s="142">
        <f t="shared" si="229"/>
        <v>17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11</v>
      </c>
      <c r="Y358" s="151">
        <f t="shared" ref="Y358:Y364" si="234">X358/$X$68</f>
        <v>0.76661264181523503</v>
      </c>
      <c r="Z358" s="142">
        <f t="shared" ref="Z358:Z364" si="235">V358+X358</f>
        <v>11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13</v>
      </c>
      <c r="Y359" s="151">
        <f t="shared" si="234"/>
        <v>0.90599675850891404</v>
      </c>
      <c r="Z359" s="142">
        <f t="shared" si="235"/>
        <v>14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43</v>
      </c>
      <c r="Y360" s="151">
        <f t="shared" si="234"/>
        <v>2.9967585089141004</v>
      </c>
      <c r="Z360" s="142">
        <f t="shared" si="235"/>
        <v>48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23</v>
      </c>
      <c r="Y361" s="151">
        <f t="shared" si="234"/>
        <v>1.6029173419773095</v>
      </c>
      <c r="Z361" s="142">
        <f t="shared" si="235"/>
        <v>23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10</v>
      </c>
      <c r="Y364" s="151">
        <f t="shared" si="234"/>
        <v>0.69692058346839547</v>
      </c>
      <c r="Z364" s="142">
        <f t="shared" si="235"/>
        <v>10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917</v>
      </c>
      <c r="R365" s="109">
        <f t="shared" si="230"/>
        <v>1.1367987084126161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1103</v>
      </c>
      <c r="V365" s="151">
        <v>0</v>
      </c>
      <c r="W365" s="109">
        <f t="shared" ref="W365:W371" si="238">V365/$V$68</f>
        <v>0</v>
      </c>
      <c r="X365" s="151">
        <v>24</v>
      </c>
      <c r="Y365" s="151">
        <f t="shared" ref="Y365:Y371" si="239">X365/$X$68</f>
        <v>1.672609400324149</v>
      </c>
      <c r="Z365" s="142">
        <f t="shared" ref="Z365:Z371" si="240">V365+X365</f>
        <v>24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28</v>
      </c>
      <c r="Y366" s="151">
        <f t="shared" si="239"/>
        <v>1.9513776337115072</v>
      </c>
      <c r="Z366" s="142">
        <f t="shared" si="240"/>
        <v>32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2</v>
      </c>
      <c r="Y367" s="151">
        <f t="shared" si="239"/>
        <v>0.13938411669367909</v>
      </c>
      <c r="Z367" s="142">
        <f t="shared" si="240"/>
        <v>2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25</v>
      </c>
      <c r="Y371" s="151">
        <f t="shared" si="239"/>
        <v>1.7423014586709886</v>
      </c>
      <c r="Z371" s="142">
        <f t="shared" si="240"/>
        <v>25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1463</v>
      </c>
      <c r="R372" s="109">
        <f t="shared" si="230"/>
        <v>1.8136712218186013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1827</v>
      </c>
      <c r="V372" s="151">
        <v>2</v>
      </c>
      <c r="W372" s="109">
        <f t="shared" ref="W372:W378" si="243">V372/$V$68</f>
        <v>0.53749999999999998</v>
      </c>
      <c r="X372" s="151">
        <v>8</v>
      </c>
      <c r="Y372" s="151">
        <f t="shared" ref="Y372:Y378" si="244">X372/$X$68</f>
        <v>0.55753646677471635</v>
      </c>
      <c r="Z372" s="142">
        <f t="shared" ref="Z372:Z378" si="245">V372+X372</f>
        <v>10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1016</v>
      </c>
      <c r="R374" s="109">
        <f t="shared" si="230"/>
        <v>1.2595283399642507</v>
      </c>
      <c r="S374" s="151">
        <v>387</v>
      </c>
      <c r="T374" s="109">
        <f t="shared" si="241"/>
        <v>3.2764323685764913</v>
      </c>
      <c r="U374" s="104">
        <f t="shared" si="242"/>
        <v>1403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70</v>
      </c>
      <c r="Y378" s="151">
        <f t="shared" si="244"/>
        <v>4.878444084278768</v>
      </c>
      <c r="Z378" s="142">
        <f t="shared" si="245"/>
        <v>85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46</v>
      </c>
      <c r="Y379" s="151">
        <f t="shared" ref="Y379:Y385" si="249">X379/$X$68</f>
        <v>3.205834683954619</v>
      </c>
      <c r="Z379" s="142">
        <f t="shared" ref="Z379:Z385" si="250">V379+X379</f>
        <v>48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39</v>
      </c>
      <c r="Y380" s="151">
        <f t="shared" si="249"/>
        <v>2.7179902755267422</v>
      </c>
      <c r="Z380" s="142">
        <f t="shared" si="250"/>
        <v>51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17</v>
      </c>
      <c r="Y381" s="151">
        <f t="shared" si="249"/>
        <v>1.1847649918962722</v>
      </c>
      <c r="Z381" s="142">
        <f t="shared" si="250"/>
        <v>17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21</v>
      </c>
      <c r="Y382" s="151">
        <f t="shared" si="249"/>
        <v>1.4635332252836304</v>
      </c>
      <c r="Z382" s="142">
        <f t="shared" si="250"/>
        <v>24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17</v>
      </c>
      <c r="Y386" s="151">
        <f t="shared" ref="Y386:Y392" si="254">X386/$X$68</f>
        <v>1.1847649918962722</v>
      </c>
      <c r="Z386" s="142">
        <f t="shared" ref="Z386:Z392" si="255">V386+X386</f>
        <v>17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3</v>
      </c>
      <c r="Y387" s="151">
        <f t="shared" si="254"/>
        <v>0.20907617504051862</v>
      </c>
      <c r="Z387" s="142">
        <f t="shared" si="255"/>
        <v>3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14</v>
      </c>
      <c r="Y392" s="151">
        <f t="shared" si="254"/>
        <v>0.97568881685575359</v>
      </c>
      <c r="Z392" s="142">
        <f t="shared" si="255"/>
        <v>17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13</v>
      </c>
      <c r="Y393" s="151">
        <f t="shared" ref="Y393:Y399" si="259">X393/$X$68</f>
        <v>0.90599675850891404</v>
      </c>
      <c r="Z393" s="142">
        <f t="shared" ref="Z393:Z399" si="260">V393+X393</f>
        <v>13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8</v>
      </c>
      <c r="Y395" s="151">
        <f t="shared" si="259"/>
        <v>0.55753646677471635</v>
      </c>
      <c r="Z395" s="142">
        <f t="shared" si="260"/>
        <v>8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280</v>
      </c>
      <c r="R396" s="109">
        <f t="shared" si="230"/>
        <v>0.34711410943896676</v>
      </c>
      <c r="S396" s="151">
        <v>78</v>
      </c>
      <c r="T396" s="109">
        <f t="shared" si="256"/>
        <v>0.66036621382161842</v>
      </c>
      <c r="U396" s="104">
        <f t="shared" si="257"/>
        <v>358</v>
      </c>
      <c r="V396" s="151">
        <v>0</v>
      </c>
      <c r="W396" s="109">
        <f t="shared" si="258"/>
        <v>0</v>
      </c>
      <c r="X396" s="151">
        <v>7</v>
      </c>
      <c r="Y396" s="151">
        <f t="shared" si="259"/>
        <v>0.4878444084278768</v>
      </c>
      <c r="Z396" s="142">
        <f t="shared" si="260"/>
        <v>7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18</v>
      </c>
      <c r="Y399" s="151">
        <f t="shared" si="259"/>
        <v>1.2544570502431118</v>
      </c>
      <c r="Z399" s="142">
        <f t="shared" si="260"/>
        <v>21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14</v>
      </c>
      <c r="Y400" s="151">
        <f t="shared" ref="Y400:Y406" si="264">X400/$X$68</f>
        <v>0.97568881685575359</v>
      </c>
      <c r="Z400" s="142">
        <f t="shared" ref="Z400:Z406" si="265">V400+X400</f>
        <v>15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872</v>
      </c>
      <c r="R401" s="109">
        <f t="shared" si="230"/>
        <v>1.0810125122527821</v>
      </c>
      <c r="S401" s="151">
        <v>186</v>
      </c>
      <c r="T401" s="109">
        <f t="shared" si="261"/>
        <v>1.574719432959244</v>
      </c>
      <c r="U401" s="104">
        <f t="shared" si="262"/>
        <v>1058</v>
      </c>
      <c r="V401" s="151">
        <v>1</v>
      </c>
      <c r="W401" s="109">
        <f t="shared" si="263"/>
        <v>0.26874999999999999</v>
      </c>
      <c r="X401" s="151">
        <v>11</v>
      </c>
      <c r="Y401" s="151">
        <f t="shared" si="264"/>
        <v>0.76661264181523503</v>
      </c>
      <c r="Z401" s="142">
        <f t="shared" si="265"/>
        <v>12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6</v>
      </c>
      <c r="Y402" s="151">
        <f t="shared" si="264"/>
        <v>0.41815235008103724</v>
      </c>
      <c r="Z402" s="142">
        <f t="shared" si="265"/>
        <v>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223</v>
      </c>
      <c r="R406" s="109">
        <f t="shared" si="230"/>
        <v>0.27645159430317706</v>
      </c>
      <c r="S406" s="151">
        <v>45</v>
      </c>
      <c r="T406" s="109">
        <f t="shared" si="261"/>
        <v>0.38098050797401062</v>
      </c>
      <c r="U406" s="104">
        <f t="shared" si="262"/>
        <v>268</v>
      </c>
      <c r="V406" s="151">
        <v>24</v>
      </c>
      <c r="W406" s="109">
        <f t="shared" si="263"/>
        <v>6.45</v>
      </c>
      <c r="X406" s="151">
        <v>20</v>
      </c>
      <c r="Y406" s="151">
        <f t="shared" si="264"/>
        <v>1.3938411669367909</v>
      </c>
      <c r="Z406" s="142">
        <f t="shared" si="265"/>
        <v>44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53</v>
      </c>
      <c r="Y408" s="151">
        <f t="shared" si="269"/>
        <v>3.6936790923824958</v>
      </c>
      <c r="Z408" s="142">
        <f t="shared" si="270"/>
        <v>53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7</v>
      </c>
      <c r="Y409" s="151">
        <f t="shared" si="269"/>
        <v>0.4878444084278768</v>
      </c>
      <c r="Z409" s="142">
        <f t="shared" si="270"/>
        <v>7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31</v>
      </c>
      <c r="Y410" s="151">
        <f t="shared" si="269"/>
        <v>2.1604538087520258</v>
      </c>
      <c r="Z410" s="142">
        <f t="shared" si="270"/>
        <v>31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5</v>
      </c>
      <c r="Y414" s="151">
        <f t="shared" ref="Y414:Y420" si="274">X414/$X$68</f>
        <v>0.34846029173419774</v>
      </c>
      <c r="Z414" s="142">
        <f t="shared" ref="Z414:Z420" si="275">V414+X414</f>
        <v>8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219</v>
      </c>
      <c r="R415" s="109">
        <f t="shared" si="230"/>
        <v>0.27149282131119185</v>
      </c>
      <c r="S415" s="151">
        <v>85</v>
      </c>
      <c r="T415" s="109">
        <f t="shared" si="271"/>
        <v>0.71962984839535338</v>
      </c>
      <c r="U415" s="104">
        <f t="shared" si="272"/>
        <v>304</v>
      </c>
      <c r="V415" s="151">
        <v>0</v>
      </c>
      <c r="W415" s="109">
        <f t="shared" si="273"/>
        <v>0</v>
      </c>
      <c r="X415" s="151">
        <v>13</v>
      </c>
      <c r="Y415" s="151">
        <f t="shared" si="274"/>
        <v>0.90599675850891404</v>
      </c>
      <c r="Z415" s="142">
        <f t="shared" si="275"/>
        <v>13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6</v>
      </c>
      <c r="Y417" s="151">
        <f t="shared" si="274"/>
        <v>0.41815235008103724</v>
      </c>
      <c r="Z417" s="142">
        <f t="shared" si="275"/>
        <v>6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13</v>
      </c>
      <c r="Y420" s="151">
        <f t="shared" si="274"/>
        <v>0.90599675850891404</v>
      </c>
      <c r="Z420" s="142">
        <f t="shared" si="275"/>
        <v>13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17</v>
      </c>
      <c r="Y423" s="151">
        <f t="shared" si="280"/>
        <v>1.1847649918962722</v>
      </c>
      <c r="Z423" s="142">
        <f t="shared" si="281"/>
        <v>17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21</v>
      </c>
      <c r="Y424" s="151">
        <f t="shared" si="280"/>
        <v>1.4635332252836304</v>
      </c>
      <c r="Z424" s="142">
        <f t="shared" si="281"/>
        <v>23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10</v>
      </c>
      <c r="Y428" s="151">
        <f t="shared" ref="Y428:Y434" si="285">X428/$X$68</f>
        <v>0.69692058346839547</v>
      </c>
      <c r="Z428" s="142">
        <f t="shared" ref="Z428:Z434" si="286">V428+X428</f>
        <v>10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854</v>
      </c>
      <c r="R429" s="109">
        <f t="shared" si="276"/>
        <v>1.0586980337888485</v>
      </c>
      <c r="S429" s="151">
        <v>188</v>
      </c>
      <c r="T429" s="109">
        <f t="shared" si="282"/>
        <v>1.5916518999803111</v>
      </c>
      <c r="U429" s="104">
        <f t="shared" si="283"/>
        <v>1042</v>
      </c>
      <c r="V429" s="151">
        <v>17</v>
      </c>
      <c r="W429" s="109">
        <f t="shared" si="284"/>
        <v>4.5687499999999996</v>
      </c>
      <c r="X429" s="151">
        <v>34</v>
      </c>
      <c r="Y429" s="151">
        <f t="shared" si="285"/>
        <v>2.3695299837925443</v>
      </c>
      <c r="Z429" s="142">
        <f t="shared" si="286"/>
        <v>51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1211</v>
      </c>
      <c r="R431" s="109">
        <f t="shared" si="276"/>
        <v>1.5012685233235312</v>
      </c>
      <c r="S431" s="151">
        <v>315</v>
      </c>
      <c r="T431" s="109">
        <f t="shared" si="282"/>
        <v>2.6668635558180744</v>
      </c>
      <c r="U431" s="104">
        <f t="shared" si="283"/>
        <v>1526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16</v>
      </c>
      <c r="Y434" s="151">
        <f t="shared" si="285"/>
        <v>1.1150729335494327</v>
      </c>
      <c r="Z434" s="142">
        <f t="shared" si="286"/>
        <v>16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24</v>
      </c>
      <c r="Y435" s="151">
        <f t="shared" ref="Y435:Y438" si="290">X435/$X$68</f>
        <v>1.672609400324149</v>
      </c>
      <c r="Z435" s="142">
        <f t="shared" ref="Z435:Z438" si="291">V435+X435</f>
        <v>25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1</v>
      </c>
      <c r="W436" s="109">
        <f t="shared" si="289"/>
        <v>0.26874999999999999</v>
      </c>
      <c r="X436" s="151">
        <v>24</v>
      </c>
      <c r="Y436" s="151">
        <f t="shared" si="290"/>
        <v>1.672609400324149</v>
      </c>
      <c r="Z436" s="142">
        <f t="shared" si="291"/>
        <v>25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19</v>
      </c>
      <c r="Y438" s="151">
        <f t="shared" si="290"/>
        <v>1.3241491085899513</v>
      </c>
      <c r="Z438" s="142">
        <f t="shared" si="291"/>
        <v>23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9</v>
      </c>
      <c r="Y441" s="151">
        <f t="shared" si="295"/>
        <v>0.62722852512155591</v>
      </c>
      <c r="Z441" s="142">
        <f t="shared" si="296"/>
        <v>9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253</v>
      </c>
      <c r="R442" s="109">
        <f t="shared" ref="R442:R457" si="297">Q442/Q$68</f>
        <v>0.31364239174306641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336</v>
      </c>
      <c r="V442" s="151">
        <v>0</v>
      </c>
      <c r="W442" s="109">
        <f t="shared" ref="W442:W457" si="300">V442/$V$68</f>
        <v>0</v>
      </c>
      <c r="X442" s="151">
        <v>9</v>
      </c>
      <c r="Y442" s="151">
        <f t="shared" ref="Y442:Y457" si="301">X442/$X$68</f>
        <v>0.62722852512155591</v>
      </c>
      <c r="Z442" s="142">
        <f t="shared" ref="Z442:Z457" si="302">V442+X442</f>
        <v>9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15</v>
      </c>
      <c r="Y443" s="151">
        <f t="shared" si="301"/>
        <v>1.045380875202593</v>
      </c>
      <c r="Z443" s="142">
        <f t="shared" si="302"/>
        <v>15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22</v>
      </c>
      <c r="Y444" s="151">
        <f t="shared" si="301"/>
        <v>1.5332252836304701</v>
      </c>
      <c r="Z444" s="142">
        <f t="shared" si="302"/>
        <v>33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18</v>
      </c>
      <c r="Y445" s="151">
        <f t="shared" si="301"/>
        <v>1.2544570502431118</v>
      </c>
      <c r="Z445" s="142">
        <f t="shared" si="302"/>
        <v>18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12</v>
      </c>
      <c r="Y448" s="151">
        <f t="shared" si="301"/>
        <v>0.83630470016207448</v>
      </c>
      <c r="Z448" s="142">
        <f t="shared" si="302"/>
        <v>12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36</v>
      </c>
      <c r="Y449" s="151">
        <f t="shared" si="301"/>
        <v>2.5089141004862237</v>
      </c>
      <c r="Z449" s="142">
        <f t="shared" si="302"/>
        <v>38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28</v>
      </c>
      <c r="Y450" s="151">
        <f t="shared" si="301"/>
        <v>1.9513776337115072</v>
      </c>
      <c r="Z450" s="142">
        <f t="shared" si="302"/>
        <v>29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5</v>
      </c>
      <c r="Y451" s="151">
        <f t="shared" si="301"/>
        <v>0.34846029173419774</v>
      </c>
      <c r="Z451" s="142">
        <f t="shared" si="302"/>
        <v>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28</v>
      </c>
      <c r="Y457" s="151">
        <f t="shared" si="301"/>
        <v>1.9513776337115072</v>
      </c>
      <c r="Z457" s="142">
        <f t="shared" si="302"/>
        <v>31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37</v>
      </c>
      <c r="Y458" s="151">
        <f t="shared" ref="Y458:Y464" si="307">X458/$X$68</f>
        <v>2.5786061588330629</v>
      </c>
      <c r="Z458" s="142">
        <f t="shared" ref="Z458:Z464" si="308">V458+X458</f>
        <v>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18</v>
      </c>
      <c r="Y459" s="151">
        <f t="shared" si="307"/>
        <v>1.2544570502431118</v>
      </c>
      <c r="Z459" s="142">
        <f t="shared" si="308"/>
        <v>18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19</v>
      </c>
      <c r="Y462" s="151">
        <f t="shared" si="307"/>
        <v>1.3241491085899513</v>
      </c>
      <c r="Z462" s="142">
        <f t="shared" si="308"/>
        <v>28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1639</v>
      </c>
      <c r="R463" s="109">
        <f t="shared" si="303"/>
        <v>2.0318572334659519</v>
      </c>
      <c r="S463" s="151">
        <v>438</v>
      </c>
      <c r="T463" s="109">
        <f t="shared" si="304"/>
        <v>3.7082102776137034</v>
      </c>
      <c r="U463" s="104">
        <f t="shared" si="305"/>
        <v>2077</v>
      </c>
      <c r="V463" s="151">
        <v>0</v>
      </c>
      <c r="W463" s="109">
        <f t="shared" si="306"/>
        <v>0</v>
      </c>
      <c r="X463" s="151">
        <v>8</v>
      </c>
      <c r="Y463" s="151">
        <f t="shared" si="307"/>
        <v>0.55753646677471635</v>
      </c>
      <c r="Z463" s="142">
        <f t="shared" si="308"/>
        <v>8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2197</v>
      </c>
      <c r="R464" s="109">
        <f t="shared" si="303"/>
        <v>2.7236060658478927</v>
      </c>
      <c r="S464" s="151">
        <v>274</v>
      </c>
      <c r="T464" s="109">
        <f t="shared" si="304"/>
        <v>2.3197479818861981</v>
      </c>
      <c r="U464" s="104">
        <f t="shared" si="305"/>
        <v>2471</v>
      </c>
      <c r="V464" s="151">
        <v>1</v>
      </c>
      <c r="W464" s="109">
        <f t="shared" si="306"/>
        <v>0.26874999999999999</v>
      </c>
      <c r="X464" s="151">
        <v>7</v>
      </c>
      <c r="Y464" s="151">
        <f t="shared" si="307"/>
        <v>0.4878444084278768</v>
      </c>
      <c r="Z464" s="142">
        <f t="shared" si="308"/>
        <v>8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9</v>
      </c>
      <c r="Y465" s="151">
        <f t="shared" ref="Y465:Y470" si="313">X465/$X$68</f>
        <v>0.62722852512155591</v>
      </c>
      <c r="Z465" s="142">
        <f t="shared" ref="Z465:Z470" si="314">V465+X465</f>
        <v>10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369</v>
      </c>
      <c r="R469" s="109">
        <f t="shared" si="309"/>
        <v>0.45744680851063829</v>
      </c>
      <c r="S469" s="151">
        <v>70</v>
      </c>
      <c r="T469" s="109">
        <f t="shared" si="310"/>
        <v>0.59263634573734991</v>
      </c>
      <c r="U469" s="104">
        <f t="shared" si="311"/>
        <v>439</v>
      </c>
      <c r="V469" s="151">
        <v>21</v>
      </c>
      <c r="W469" s="109">
        <f t="shared" si="312"/>
        <v>5.6437499999999998</v>
      </c>
      <c r="X469" s="151">
        <v>20</v>
      </c>
      <c r="Y469" s="151">
        <f t="shared" si="313"/>
        <v>1.3938411669367909</v>
      </c>
      <c r="Z469" s="142">
        <f t="shared" si="314"/>
        <v>41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21</v>
      </c>
      <c r="Y470" s="151">
        <f t="shared" si="313"/>
        <v>1.4635332252836304</v>
      </c>
      <c r="Z470" s="142">
        <f t="shared" si="314"/>
        <v>33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22</v>
      </c>
      <c r="Y471" s="151">
        <f t="shared" ref="Y471" si="319">X471/$X$68</f>
        <v>1.5332252836304701</v>
      </c>
      <c r="Z471" s="142">
        <f t="shared" ref="Z471" si="320">V471+X471</f>
        <v>23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6</v>
      </c>
      <c r="Y473" s="151">
        <f t="shared" si="325"/>
        <v>0.41815235008103724</v>
      </c>
      <c r="Z473" s="142">
        <f t="shared" si="326"/>
        <v>6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25</v>
      </c>
      <c r="Y476" s="151">
        <f t="shared" si="325"/>
        <v>1.7423014586709886</v>
      </c>
      <c r="Z476" s="142">
        <f t="shared" si="326"/>
        <v>25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381</v>
      </c>
      <c r="R477" s="109">
        <f t="shared" ref="R477:R478" si="327">Q477/Q$68</f>
        <v>0.47232312748659405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500</v>
      </c>
      <c r="V477" s="151">
        <v>0</v>
      </c>
      <c r="W477" s="109">
        <f t="shared" ref="W477:W478" si="330">V477/$V$68</f>
        <v>0</v>
      </c>
      <c r="X477" s="151">
        <v>23</v>
      </c>
      <c r="Y477" s="151">
        <f t="shared" ref="Y477:Y478" si="331">X477/$X$68</f>
        <v>1.6029173419773095</v>
      </c>
      <c r="Z477" s="142">
        <f t="shared" ref="Z477:Z478" si="332">V477+X477</f>
        <v>23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16</v>
      </c>
      <c r="Y478" s="151">
        <f t="shared" si="331"/>
        <v>1.1150729335494327</v>
      </c>
      <c r="Z478" s="142">
        <f t="shared" si="332"/>
        <v>16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24</v>
      </c>
      <c r="Y479" s="151">
        <f t="shared" ref="Y479:Y484" si="337">X479/$X$68</f>
        <v>1.672609400324149</v>
      </c>
      <c r="Z479" s="142">
        <f t="shared" ref="Z479:Z484" si="338">V479+X479</f>
        <v>24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19</v>
      </c>
      <c r="Y480" s="151">
        <f t="shared" si="337"/>
        <v>1.3241491085899513</v>
      </c>
      <c r="Z480" s="142">
        <f t="shared" si="338"/>
        <v>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16</v>
      </c>
      <c r="Y483" s="151">
        <f t="shared" si="337"/>
        <v>1.1150729335494327</v>
      </c>
      <c r="Z483" s="142">
        <f t="shared" si="338"/>
        <v>17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866</v>
      </c>
      <c r="R484" s="109">
        <f t="shared" si="333"/>
        <v>1.0735743527648043</v>
      </c>
      <c r="S484" s="151">
        <v>133</v>
      </c>
      <c r="T484" s="109">
        <f t="shared" si="334"/>
        <v>1.1260090569009646</v>
      </c>
      <c r="U484" s="104">
        <f t="shared" si="335"/>
        <v>999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516</v>
      </c>
      <c r="R485" s="109">
        <f t="shared" ref="R485" si="339">Q485/Q$68</f>
        <v>0.63968171596609591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611</v>
      </c>
      <c r="V485" s="151">
        <v>0</v>
      </c>
      <c r="W485" s="109">
        <f t="shared" ref="W485" si="342">V485/$V$68</f>
        <v>0</v>
      </c>
      <c r="X485" s="151">
        <v>16</v>
      </c>
      <c r="Y485" s="151">
        <f t="shared" ref="Y485" si="343">X485/$X$68</f>
        <v>1.1150729335494327</v>
      </c>
      <c r="Z485" s="142">
        <f t="shared" ref="Z485" si="344">V485+X485</f>
        <v>16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19</v>
      </c>
      <c r="Y486" s="151">
        <f t="shared" ref="Y486:Y491" si="349">X486/$X$68</f>
        <v>1.3241491085899513</v>
      </c>
      <c r="Z486" s="142">
        <f t="shared" ref="Z486:Z491" si="350">V486+X486</f>
        <v>19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17</v>
      </c>
      <c r="Y487" s="151">
        <f t="shared" si="349"/>
        <v>1.1847649918962722</v>
      </c>
      <c r="Z487" s="142">
        <f t="shared" si="350"/>
        <v>17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30</v>
      </c>
      <c r="Y491" s="151">
        <f t="shared" si="349"/>
        <v>2.0907617504051861</v>
      </c>
      <c r="Z491" s="142">
        <f t="shared" si="350"/>
        <v>30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2024</v>
      </c>
      <c r="R493" s="109">
        <f t="shared" ref="R493:R497" si="357">Q493/Q$68</f>
        <v>2.5091391339445313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2409</v>
      </c>
      <c r="V493" s="151">
        <v>0</v>
      </c>
      <c r="W493" s="109">
        <f t="shared" ref="W493:W497" si="360">V493/$V$68</f>
        <v>0</v>
      </c>
      <c r="X493" s="151">
        <v>17</v>
      </c>
      <c r="Y493" s="151">
        <f t="shared" ref="Y493:Y497" si="361">X493/$X$68</f>
        <v>1.1847649918962722</v>
      </c>
      <c r="Z493" s="142">
        <f t="shared" ref="Z493:Z497" si="362">V493+X493</f>
        <v>17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42</v>
      </c>
      <c r="Y498" s="151">
        <f>X498/$X$68</f>
        <v>2.9270664505672608</v>
      </c>
      <c r="Z498" s="142">
        <f>V498+X498</f>
        <v>43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34</v>
      </c>
      <c r="Y499" s="151">
        <f>X499/$X$68</f>
        <v>2.3695299837925443</v>
      </c>
      <c r="Z499" s="142">
        <f>V499+X499</f>
        <v>34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17</v>
      </c>
      <c r="Y500" s="151">
        <f t="shared" ref="Y500:Y506" si="367">X500/$X$68</f>
        <v>1.1847649918962722</v>
      </c>
      <c r="Z500" s="142">
        <f t="shared" ref="Z500:Z506" si="368">V500+X500</f>
        <v>38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23</v>
      </c>
      <c r="Y504" s="151">
        <f t="shared" si="367"/>
        <v>1.6029173419773095</v>
      </c>
      <c r="Z504" s="142">
        <f t="shared" si="368"/>
        <v>23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15</v>
      </c>
      <c r="Y505" s="151">
        <f t="shared" si="367"/>
        <v>1.045380875202593</v>
      </c>
      <c r="Z505" s="142">
        <f t="shared" si="368"/>
        <v>15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4</v>
      </c>
      <c r="Y506" s="151">
        <f t="shared" si="367"/>
        <v>0.27876823338735818</v>
      </c>
      <c r="Z506" s="142">
        <f t="shared" si="368"/>
        <v>4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491</v>
      </c>
      <c r="R507" s="109">
        <f t="shared" ref="R507:R511" si="369">Q507/Q$68</f>
        <v>0.60868938476618817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554</v>
      </c>
      <c r="V507" s="151">
        <v>0</v>
      </c>
      <c r="W507" s="109">
        <f t="shared" ref="W507:W511" si="372">V507/$V$68</f>
        <v>0</v>
      </c>
      <c r="X507" s="151">
        <v>9</v>
      </c>
      <c r="Y507" s="151">
        <f t="shared" ref="Y507:Y511" si="373">X507/$X$68</f>
        <v>0.62722852512155591</v>
      </c>
      <c r="Z507" s="142">
        <f t="shared" ref="Z507:Z511" si="374">V507+X507</f>
        <v>9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13</v>
      </c>
      <c r="Y508" s="151">
        <f t="shared" si="373"/>
        <v>0.90599675850891404</v>
      </c>
      <c r="Z508" s="142">
        <f t="shared" si="374"/>
        <v>14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8</v>
      </c>
      <c r="Y512" s="151">
        <f t="shared" ref="Y512:Y513" si="379">X512/$X$68</f>
        <v>0.55753646677471635</v>
      </c>
      <c r="Z512" s="142">
        <f t="shared" ref="Z512:Z520" si="380">V512+X512</f>
        <v>8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70</v>
      </c>
      <c r="Y513" s="151">
        <f t="shared" si="379"/>
        <v>4.878444084278768</v>
      </c>
      <c r="Z513" s="142">
        <f t="shared" si="380"/>
        <v>70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14</v>
      </c>
      <c r="Y514" s="328"/>
      <c r="Z514" s="142">
        <f t="shared" si="380"/>
        <v>20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11</v>
      </c>
      <c r="Y515" s="328"/>
      <c r="Z515" s="142">
        <f t="shared" si="380"/>
        <v>12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34</v>
      </c>
      <c r="Y518" s="328"/>
      <c r="Z518" s="142">
        <f t="shared" si="380"/>
        <v>42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1162</v>
      </c>
      <c r="R519" s="109">
        <f t="shared" si="381"/>
        <v>1.4405235541717121</v>
      </c>
      <c r="S519" s="151">
        <v>198</v>
      </c>
      <c r="T519" s="109">
        <f t="shared" si="382"/>
        <v>1.6763142350856468</v>
      </c>
      <c r="U519" s="104">
        <f t="shared" si="383"/>
        <v>1360</v>
      </c>
      <c r="V519" s="151">
        <v>1</v>
      </c>
      <c r="W519" s="109">
        <f t="shared" si="384"/>
        <v>0.26874999999999999</v>
      </c>
      <c r="X519" s="151">
        <v>30</v>
      </c>
      <c r="Y519" s="328"/>
      <c r="Z519" s="142">
        <f t="shared" si="380"/>
        <v>31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12</v>
      </c>
      <c r="Y521" s="328"/>
      <c r="Z521" s="142">
        <f t="shared" ref="Z521:Z527" si="393">V521+X521</f>
        <v>12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7</v>
      </c>
      <c r="Y522" s="328"/>
      <c r="Z522" s="142">
        <f t="shared" si="393"/>
        <v>7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1628</v>
      </c>
      <c r="R525" s="109">
        <f t="shared" si="389"/>
        <v>2.0182206077379923</v>
      </c>
      <c r="S525" s="151">
        <v>335</v>
      </c>
      <c r="T525" s="109">
        <f t="shared" si="390"/>
        <v>2.8361882260287459</v>
      </c>
      <c r="U525" s="104">
        <f t="shared" si="391"/>
        <v>1963</v>
      </c>
      <c r="V525" s="151">
        <v>0</v>
      </c>
      <c r="W525" s="109">
        <f t="shared" si="392"/>
        <v>0</v>
      </c>
      <c r="X525" s="151">
        <v>21</v>
      </c>
      <c r="Y525" s="328"/>
      <c r="Z525" s="142">
        <f t="shared" si="393"/>
        <v>21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43</v>
      </c>
      <c r="Y526" s="328"/>
      <c r="Z526" s="142">
        <f t="shared" si="393"/>
        <v>45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65</v>
      </c>
      <c r="Y527" s="328"/>
      <c r="Z527" s="142">
        <f t="shared" si="393"/>
        <v>65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26</v>
      </c>
      <c r="Y529" s="328"/>
      <c r="Z529" s="142">
        <f t="shared" si="398"/>
        <v>26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21</v>
      </c>
      <c r="Y532" s="328"/>
      <c r="Z532" s="142">
        <f t="shared" si="398"/>
        <v>21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30</v>
      </c>
      <c r="Y534" s="328"/>
      <c r="Z534" s="142">
        <f t="shared" si="398"/>
        <v>33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14</v>
      </c>
      <c r="Y539" s="328"/>
      <c r="Z539" s="142">
        <f t="shared" si="403"/>
        <v>34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34</v>
      </c>
      <c r="Y540" s="328"/>
      <c r="Z540" s="142">
        <f t="shared" si="403"/>
        <v>34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20</v>
      </c>
      <c r="Y541" s="328"/>
      <c r="Z541" s="142">
        <f t="shared" si="403"/>
        <v>20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773</v>
      </c>
      <c r="R542" s="109">
        <f t="shared" ref="R542:R547" si="404">Q542/Q$68</f>
        <v>0.95828288070114753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908</v>
      </c>
      <c r="V542" s="151">
        <v>0</v>
      </c>
      <c r="W542" s="109">
        <f t="shared" ref="W542:W547" si="407">V542/$V$68</f>
        <v>0</v>
      </c>
      <c r="X542" s="151">
        <v>11</v>
      </c>
      <c r="Y542" s="328"/>
      <c r="Z542" s="142">
        <f t="shared" ref="Z542:Z547" si="408">V542+X542</f>
        <v>11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20</v>
      </c>
      <c r="Y543" s="328"/>
      <c r="Z543" s="142">
        <f t="shared" si="408"/>
        <v>20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903</v>
      </c>
      <c r="R546" s="109">
        <f t="shared" si="404"/>
        <v>1.1194430029406677</v>
      </c>
      <c r="S546" s="151">
        <v>140</v>
      </c>
      <c r="T546" s="109">
        <f t="shared" si="405"/>
        <v>1.1852726914746998</v>
      </c>
      <c r="U546" s="104">
        <f t="shared" si="406"/>
        <v>1043</v>
      </c>
      <c r="V546" s="151">
        <v>0</v>
      </c>
      <c r="W546" s="109">
        <f t="shared" si="407"/>
        <v>0</v>
      </c>
      <c r="X546" s="151">
        <v>19</v>
      </c>
      <c r="Y546" s="328"/>
      <c r="Z546" s="142">
        <f t="shared" si="408"/>
        <v>19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17</v>
      </c>
      <c r="Y547" s="328"/>
      <c r="Z547" s="142">
        <f t="shared" si="408"/>
        <v>18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41</v>
      </c>
      <c r="Y548" s="328"/>
      <c r="Z548" s="142">
        <f t="shared" ref="Z548" si="413">V548+X548</f>
        <v>46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17</v>
      </c>
      <c r="Y549" s="328"/>
      <c r="Z549" s="142">
        <f t="shared" ref="Z549:Z554" si="418">V549+X549</f>
        <v>17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12</v>
      </c>
      <c r="Y550" s="328"/>
      <c r="Z550" s="142">
        <f t="shared" si="418"/>
        <v>12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13</v>
      </c>
      <c r="Y553" s="328"/>
      <c r="Z553" s="142">
        <f t="shared" si="418"/>
        <v>13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27</v>
      </c>
      <c r="Y554" s="328"/>
      <c r="Z554" s="142">
        <f t="shared" si="418"/>
        <v>27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11</v>
      </c>
      <c r="Y555" s="328"/>
      <c r="Z555" s="142">
        <f t="shared" ref="Z555" si="423">V555+X555</f>
        <v>11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21</v>
      </c>
      <c r="Y556" s="328"/>
      <c r="Z556" s="142">
        <f t="shared" ref="Z556:Z561" si="428">V556+X556</f>
        <v>21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26</v>
      </c>
      <c r="Y557" s="328"/>
      <c r="Z557" s="142">
        <f t="shared" si="428"/>
        <v>26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13</v>
      </c>
      <c r="Y561" s="328"/>
      <c r="Z561" s="142">
        <f t="shared" si="428"/>
        <v>14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4</v>
      </c>
      <c r="Y567" s="328"/>
      <c r="Z567" s="142">
        <f t="shared" si="438"/>
        <v>9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8</v>
      </c>
      <c r="Y569" s="328"/>
      <c r="Z569" s="142">
        <f t="shared" si="438"/>
        <v>13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4</v>
      </c>
      <c r="Y570" s="328"/>
      <c r="Z570" s="142">
        <f t="shared" ref="Z570:Z576" si="443">V570+X570</f>
        <v>4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9</v>
      </c>
      <c r="Y575" s="328"/>
      <c r="Z575" s="142">
        <f t="shared" si="443"/>
        <v>9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8</v>
      </c>
      <c r="Y577" s="328"/>
      <c r="Z577" s="142">
        <f t="shared" ref="Z577:Z583" si="448">V577+X577</f>
        <v>8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333</v>
      </c>
      <c r="R578" s="109">
        <f t="shared" si="444"/>
        <v>0.41281785158277118</v>
      </c>
      <c r="S578" s="151">
        <v>71</v>
      </c>
      <c r="T578" s="109">
        <f t="shared" si="445"/>
        <v>0.60110257924788346</v>
      </c>
      <c r="U578" s="104">
        <f t="shared" si="446"/>
        <v>404</v>
      </c>
      <c r="V578" s="151">
        <v>0</v>
      </c>
      <c r="W578" s="109">
        <f t="shared" si="447"/>
        <v>0</v>
      </c>
      <c r="X578" s="151">
        <v>5</v>
      </c>
      <c r="Y578" s="328"/>
      <c r="Z578" s="142">
        <f t="shared" si="448"/>
        <v>5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705</v>
      </c>
      <c r="R581" s="109">
        <f t="shared" si="444"/>
        <v>0.87398373983739841</v>
      </c>
      <c r="S581" s="151">
        <v>70</v>
      </c>
      <c r="T581" s="109">
        <f t="shared" si="445"/>
        <v>0.59263634573734991</v>
      </c>
      <c r="U581" s="104">
        <f t="shared" si="446"/>
        <v>775</v>
      </c>
      <c r="V581" s="151">
        <v>0</v>
      </c>
      <c r="W581" s="109">
        <f t="shared" si="447"/>
        <v>0</v>
      </c>
      <c r="X581" s="151">
        <v>22</v>
      </c>
      <c r="Y581" s="328"/>
      <c r="Z581" s="142">
        <f t="shared" si="448"/>
        <v>22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806</v>
      </c>
      <c r="R582" s="109">
        <f t="shared" si="444"/>
        <v>0.99919275788502571</v>
      </c>
      <c r="S582" s="151">
        <v>134</v>
      </c>
      <c r="T582" s="109">
        <f t="shared" si="445"/>
        <v>1.1344752904114983</v>
      </c>
      <c r="U582" s="104">
        <f t="shared" si="446"/>
        <v>940</v>
      </c>
      <c r="V582" s="151">
        <v>4</v>
      </c>
      <c r="W582" s="109">
        <f t="shared" si="447"/>
        <v>1.075</v>
      </c>
      <c r="X582" s="151">
        <v>14</v>
      </c>
      <c r="Y582" s="328"/>
      <c r="Z582" s="142">
        <f t="shared" si="448"/>
        <v>18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2</v>
      </c>
      <c r="W583" s="109">
        <f t="shared" si="447"/>
        <v>0.53749999999999998</v>
      </c>
      <c r="X583" s="151">
        <v>22</v>
      </c>
      <c r="Y583" s="328"/>
      <c r="Z583" s="142">
        <f t="shared" si="448"/>
        <v>24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3</v>
      </c>
      <c r="Y584" s="328"/>
      <c r="Z584" s="142">
        <f t="shared" ref="Z584:Z590" si="453">V584+X584</f>
        <v>3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7</v>
      </c>
      <c r="Y585" s="328"/>
      <c r="Z585" s="142">
        <f t="shared" si="453"/>
        <v>7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11</v>
      </c>
      <c r="Y588" s="328"/>
      <c r="Z588" s="142">
        <f t="shared" si="453"/>
        <v>16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19</v>
      </c>
      <c r="Y589" s="328"/>
      <c r="Z589" s="142">
        <f t="shared" si="453"/>
        <v>20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4</v>
      </c>
      <c r="Y590" s="328"/>
      <c r="Z590" s="142">
        <f t="shared" si="453"/>
        <v>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4</v>
      </c>
      <c r="Y591" s="328"/>
      <c r="Z591" s="142">
        <f t="shared" ref="Z591:Z596" si="458">V591+X591</f>
        <v>9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17</v>
      </c>
      <c r="Y596" s="328"/>
      <c r="Z596" s="142">
        <f t="shared" si="458"/>
        <v>18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2</v>
      </c>
      <c r="Y598" s="328"/>
      <c r="Z598" s="142">
        <f t="shared" ref="Z598:Z604" si="468">V598+X598</f>
        <v>2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169</v>
      </c>
      <c r="R599" s="109">
        <f t="shared" si="464"/>
        <v>0.20950815891137636</v>
      </c>
      <c r="S599" s="151">
        <v>45</v>
      </c>
      <c r="T599" s="109">
        <f t="shared" si="465"/>
        <v>0.38098050797401062</v>
      </c>
      <c r="U599" s="104">
        <f t="shared" si="466"/>
        <v>214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8</v>
      </c>
      <c r="Y602" s="328"/>
      <c r="Z602" s="142">
        <f t="shared" si="468"/>
        <v>8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4</v>
      </c>
      <c r="Y603" s="328"/>
      <c r="Z603" s="142">
        <f t="shared" si="468"/>
        <v>4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272</v>
      </c>
      <c r="R604" s="109">
        <f t="shared" si="464"/>
        <v>0.33719656345499627</v>
      </c>
      <c r="S604" s="151">
        <v>85</v>
      </c>
      <c r="T604" s="109">
        <f t="shared" si="465"/>
        <v>0.71962984839535338</v>
      </c>
      <c r="U604" s="104">
        <f t="shared" si="466"/>
        <v>357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1</v>
      </c>
      <c r="Y605" s="328"/>
      <c r="Z605" s="142">
        <f t="shared" ref="Z605:Z611" si="473">V605+X605</f>
        <v>1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9</v>
      </c>
      <c r="Y606" s="328"/>
      <c r="Z606" s="142">
        <f t="shared" si="473"/>
        <v>9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18</v>
      </c>
      <c r="Y609" s="328"/>
      <c r="Z609" s="142">
        <f t="shared" si="473"/>
        <v>18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13</v>
      </c>
      <c r="Y610" s="328"/>
      <c r="Z610" s="142">
        <f t="shared" si="473"/>
        <v>13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8</v>
      </c>
      <c r="Y611" s="328"/>
      <c r="Z611" s="142">
        <f t="shared" si="473"/>
        <v>10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468</v>
      </c>
      <c r="R613" s="109">
        <f t="shared" si="474"/>
        <v>0.58017644006227298</v>
      </c>
      <c r="S613" s="151">
        <v>123</v>
      </c>
      <c r="T613" s="109">
        <f t="shared" si="475"/>
        <v>1.0413467217956291</v>
      </c>
      <c r="U613" s="104">
        <f t="shared" si="476"/>
        <v>591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881</v>
      </c>
      <c r="R616" s="109">
        <f t="shared" si="474"/>
        <v>1.092169751484749</v>
      </c>
      <c r="S616" s="151">
        <v>293</v>
      </c>
      <c r="T616" s="109">
        <f t="shared" si="475"/>
        <v>2.4806064185863357</v>
      </c>
      <c r="U616" s="104">
        <f t="shared" si="476"/>
        <v>1174</v>
      </c>
      <c r="V616" s="151">
        <v>0</v>
      </c>
      <c r="W616" s="109">
        <f t="shared" si="477"/>
        <v>0</v>
      </c>
      <c r="X616" s="151">
        <v>22</v>
      </c>
      <c r="Y616" s="328"/>
      <c r="Z616" s="142">
        <f t="shared" si="478"/>
        <v>22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12</v>
      </c>
      <c r="Y617" s="328"/>
      <c r="Z617" s="142">
        <f t="shared" si="478"/>
        <v>12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37</v>
      </c>
      <c r="Y618" s="328"/>
      <c r="Z618" s="142">
        <f t="shared" ref="Z618" si="483">V618+X618</f>
        <v>38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5</v>
      </c>
      <c r="Y619" s="328"/>
      <c r="Z619" s="142">
        <f t="shared" ref="Z619:Z625" si="488">V619+X619</f>
        <v>10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16</v>
      </c>
      <c r="Y623" s="328"/>
      <c r="Z623" s="142">
        <f t="shared" si="488"/>
        <v>17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12</v>
      </c>
      <c r="Y624" s="328"/>
      <c r="Z624" s="142">
        <f t="shared" si="488"/>
        <v>12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34</v>
      </c>
      <c r="Y625" s="328"/>
      <c r="Z625" s="142">
        <f t="shared" si="488"/>
        <v>34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35</v>
      </c>
      <c r="Y627" s="328"/>
      <c r="Z627" s="142">
        <f t="shared" si="493"/>
        <v>36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4</v>
      </c>
      <c r="Y630" s="328"/>
      <c r="Z630" s="142">
        <f t="shared" si="493"/>
        <v>4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745</v>
      </c>
      <c r="R631" s="109">
        <f t="shared" ref="R631" si="494">Q631/Q$68</f>
        <v>0.9235714697572508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809</v>
      </c>
      <c r="V631" s="151">
        <v>0</v>
      </c>
      <c r="W631" s="109">
        <f t="shared" ref="W631" si="497">V631/$V$68</f>
        <v>0</v>
      </c>
      <c r="X631" s="151">
        <v>17</v>
      </c>
      <c r="Y631" s="328"/>
      <c r="Z631" s="142">
        <f t="shared" ref="Z631" si="498">V631+X631</f>
        <v>17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385</v>
      </c>
      <c r="R632" s="109">
        <f t="shared" ref="R632" si="499">Q632/Q$68</f>
        <v>0.47728190047857927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475</v>
      </c>
      <c r="V632" s="151">
        <v>0</v>
      </c>
      <c r="W632" s="109">
        <f t="shared" ref="W632" si="502">V632/$V$68</f>
        <v>0</v>
      </c>
      <c r="X632" s="151">
        <v>3</v>
      </c>
      <c r="Y632" s="328"/>
      <c r="Z632" s="142">
        <f t="shared" ref="Z632" si="503">V632+X632</f>
        <v>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1</v>
      </c>
      <c r="Y633" s="328"/>
      <c r="Z633" s="142">
        <f t="shared" ref="Z633:Z639" si="508">V633+X633</f>
        <v>1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88</v>
      </c>
      <c r="Y634" s="328"/>
      <c r="Z634" s="142">
        <f t="shared" si="508"/>
        <v>89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28</v>
      </c>
      <c r="Y637" s="328"/>
      <c r="Z637" s="142">
        <f t="shared" si="508"/>
        <v>38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2</v>
      </c>
      <c r="Y638" s="328"/>
      <c r="Z638" s="142">
        <f t="shared" si="508"/>
        <v>2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14</v>
      </c>
      <c r="Y639" s="328"/>
      <c r="Z639" s="142">
        <f t="shared" si="508"/>
        <v>15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94</v>
      </c>
      <c r="Y640" s="328"/>
      <c r="Z640" s="142">
        <f t="shared" ref="Z640:Z646" si="513">V640+X640</f>
        <v>95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15</v>
      </c>
      <c r="Y641" s="328"/>
      <c r="Z641" s="142">
        <f t="shared" si="513"/>
        <v>17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6</v>
      </c>
      <c r="Y644" s="328"/>
      <c r="Z644" s="142">
        <f t="shared" si="513"/>
        <v>6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23</v>
      </c>
      <c r="Y645" s="328"/>
      <c r="Z645" s="142">
        <f t="shared" si="513"/>
        <v>24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8</v>
      </c>
      <c r="Y646" s="328"/>
      <c r="Z646" s="142">
        <f t="shared" si="513"/>
        <v>12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1124</v>
      </c>
      <c r="R647" s="109">
        <f t="shared" ref="R647:R653" si="514">Q647/Q$68</f>
        <v>1.3934152107478521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1402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10</v>
      </c>
      <c r="Y648" s="328"/>
      <c r="Z648" s="142">
        <f t="shared" si="518"/>
        <v>17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19</v>
      </c>
      <c r="Y651" s="328"/>
      <c r="Z651" s="142">
        <f t="shared" si="518"/>
        <v>19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86</v>
      </c>
      <c r="Y653" s="328"/>
      <c r="Z653" s="142">
        <f t="shared" si="518"/>
        <v>86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342</v>
      </c>
      <c r="R654" s="109">
        <f t="shared" ref="R654:R659" si="519">Q654/Q$68</f>
        <v>0.42397509081473794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391</v>
      </c>
      <c r="V654" s="151">
        <v>0</v>
      </c>
      <c r="W654" s="109">
        <f t="shared" ref="W654:W659" si="522">V654/$V$68</f>
        <v>0</v>
      </c>
      <c r="X654" s="151">
        <v>9</v>
      </c>
      <c r="Y654" s="328"/>
      <c r="Z654" s="142">
        <f t="shared" ref="Z654:Z659" si="523">V654+X654</f>
        <v>9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42</v>
      </c>
      <c r="Y655" s="328"/>
      <c r="Z655" s="142">
        <f t="shared" si="523"/>
        <v>42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357</v>
      </c>
      <c r="R658" s="109">
        <f t="shared" si="519"/>
        <v>0.44257048953468259</v>
      </c>
      <c r="S658" s="151">
        <v>53</v>
      </c>
      <c r="T658" s="109">
        <f t="shared" si="520"/>
        <v>0.44871037605827918</v>
      </c>
      <c r="U658" s="104">
        <f t="shared" si="521"/>
        <v>410</v>
      </c>
      <c r="V658" s="151">
        <v>1</v>
      </c>
      <c r="W658" s="109">
        <f t="shared" si="522"/>
        <v>0.26874999999999999</v>
      </c>
      <c r="X658" s="151">
        <v>23</v>
      </c>
      <c r="Y658" s="328"/>
      <c r="Z658" s="142">
        <f t="shared" si="523"/>
        <v>24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11</v>
      </c>
      <c r="Y659" s="328"/>
      <c r="Z659" s="142">
        <f t="shared" si="523"/>
        <v>11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13</v>
      </c>
      <c r="Y660" s="328"/>
      <c r="Z660" s="142">
        <f t="shared" ref="Z660" si="528">V660+X660</f>
        <v>13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1</v>
      </c>
      <c r="R661" s="109">
        <f t="shared" ref="R661:R667" si="529">Q661/Q$68</f>
        <v>1.2396932479963097E-3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1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56</v>
      </c>
      <c r="Y662" s="328"/>
      <c r="Z662" s="142">
        <f t="shared" si="533"/>
        <v>72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5</v>
      </c>
      <c r="Y665" s="328"/>
      <c r="Z665" s="142">
        <f t="shared" si="533"/>
        <v>5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419</v>
      </c>
      <c r="R666" s="109">
        <f t="shared" si="529"/>
        <v>0.51943147091045383</v>
      </c>
      <c r="S666" s="151">
        <v>86</v>
      </c>
      <c r="T666" s="109">
        <f t="shared" si="530"/>
        <v>0.72809608190588693</v>
      </c>
      <c r="U666" s="104">
        <f t="shared" si="531"/>
        <v>505</v>
      </c>
      <c r="V666" s="151">
        <v>0</v>
      </c>
      <c r="W666" s="109">
        <f t="shared" si="532"/>
        <v>0</v>
      </c>
      <c r="X666" s="151">
        <v>28</v>
      </c>
      <c r="Y666" s="328"/>
      <c r="Z666" s="142">
        <f t="shared" si="533"/>
        <v>28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9</v>
      </c>
      <c r="Y667" s="328"/>
      <c r="Z667" s="142">
        <f t="shared" si="533"/>
        <v>10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503</v>
      </c>
      <c r="R668" s="109">
        <f t="shared" ref="R668:R674" si="534">Q668/Q$68</f>
        <v>0.62356570374214382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612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10</v>
      </c>
      <c r="Y673" s="328"/>
      <c r="Z673" s="142">
        <f t="shared" si="538"/>
        <v>10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841</v>
      </c>
      <c r="R674" s="109">
        <f t="shared" si="534"/>
        <v>1.0425820215648967</v>
      </c>
      <c r="S674" s="151">
        <v>221</v>
      </c>
      <c r="T674" s="109">
        <f t="shared" si="535"/>
        <v>1.8710376058279188</v>
      </c>
      <c r="U674" s="104">
        <f t="shared" si="536"/>
        <v>1062</v>
      </c>
      <c r="V674" s="151">
        <v>4</v>
      </c>
      <c r="W674" s="109">
        <f t="shared" si="537"/>
        <v>1.075</v>
      </c>
      <c r="X674" s="151">
        <v>23</v>
      </c>
      <c r="Y674" s="328"/>
      <c r="Z674" s="142">
        <f t="shared" si="538"/>
        <v>27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18</v>
      </c>
      <c r="Y675" s="328"/>
      <c r="Z675" s="142">
        <f t="shared" ref="Z675:Z681" si="543">V675+X675</f>
        <v>18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27</v>
      </c>
      <c r="Y680" s="328"/>
      <c r="Z680" s="142">
        <f t="shared" si="543"/>
        <v>29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11</v>
      </c>
      <c r="Y681" s="328"/>
      <c r="Z681" s="142">
        <f t="shared" si="543"/>
        <v>12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9</v>
      </c>
      <c r="Y682" s="328"/>
      <c r="Z682" s="142">
        <f t="shared" ref="Z682:Z687" si="548">V682+X682</f>
        <v>9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13</v>
      </c>
      <c r="Y683" s="328"/>
      <c r="Z683" s="142">
        <f t="shared" si="548"/>
        <v>17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15</v>
      </c>
      <c r="Y686" s="328"/>
      <c r="Z686" s="142">
        <f t="shared" si="548"/>
        <v>16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15</v>
      </c>
      <c r="Y687" s="328"/>
      <c r="Z687" s="142">
        <f t="shared" si="548"/>
        <v>16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16</v>
      </c>
      <c r="Y688" s="328"/>
      <c r="Z688" s="142">
        <f>V688+X688</f>
        <v>45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384</v>
      </c>
      <c r="R689" s="109">
        <f t="shared" ref="R689:R695" si="549">Q689/Q$68</f>
        <v>0.47604220723058299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448</v>
      </c>
      <c r="V689" s="151">
        <v>2</v>
      </c>
      <c r="W689" s="109">
        <f t="shared" ref="W689:W695" si="552">V689/$V$68</f>
        <v>0.53749999999999998</v>
      </c>
      <c r="X689" s="151">
        <v>18</v>
      </c>
      <c r="Y689" s="328"/>
      <c r="Z689" s="142">
        <f t="shared" ref="Z689:Z695" si="553">V689+X689</f>
        <v>20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15</v>
      </c>
      <c r="Y690" s="328"/>
      <c r="Z690" s="142">
        <f t="shared" si="553"/>
        <v>15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29</v>
      </c>
      <c r="Y693" s="328"/>
      <c r="Z693" s="142">
        <f t="shared" si="553"/>
        <v>29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516</v>
      </c>
      <c r="R694" s="109">
        <f t="shared" si="549"/>
        <v>0.63968171596609591</v>
      </c>
      <c r="S694" s="151">
        <v>159</v>
      </c>
      <c r="T694" s="109">
        <f t="shared" si="550"/>
        <v>1.3461311281748376</v>
      </c>
      <c r="U694" s="104">
        <f t="shared" si="551"/>
        <v>675</v>
      </c>
      <c r="V694" s="151">
        <v>0</v>
      </c>
      <c r="W694" s="109">
        <f t="shared" si="552"/>
        <v>0</v>
      </c>
      <c r="X694" s="151">
        <v>5</v>
      </c>
      <c r="Y694" s="328"/>
      <c r="Z694" s="142">
        <f t="shared" si="553"/>
        <v>5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14</v>
      </c>
      <c r="Y695" s="328"/>
      <c r="Z695" s="142">
        <f t="shared" si="553"/>
        <v>14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18</v>
      </c>
      <c r="Y696" s="328"/>
      <c r="Z696" s="142">
        <f t="shared" ref="Z696:Z701" si="558">V696+X696</f>
        <v>19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10"/>
      <c r="D697" s="510"/>
      <c r="E697" s="510"/>
      <c r="F697" s="510"/>
      <c r="G697" s="510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17</v>
      </c>
      <c r="Y697" s="328"/>
      <c r="Z697" s="142">
        <f t="shared" si="558"/>
        <v>17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10"/>
      <c r="D698" s="510"/>
      <c r="E698" s="510"/>
      <c r="F698" s="510"/>
      <c r="G698" s="510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10"/>
      <c r="D699" s="510"/>
      <c r="E699" s="510"/>
      <c r="F699" s="510"/>
      <c r="G699" s="510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10"/>
      <c r="D700" s="510"/>
      <c r="E700" s="510"/>
      <c r="F700" s="510"/>
      <c r="G700" s="510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13</v>
      </c>
      <c r="Y700" s="328"/>
      <c r="Z700" s="142">
        <f t="shared" si="558"/>
        <v>13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10"/>
      <c r="D701" s="510"/>
      <c r="E701" s="510"/>
      <c r="F701" s="510"/>
      <c r="G701" s="510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11</v>
      </c>
      <c r="Y701" s="328"/>
      <c r="Z701" s="142">
        <f t="shared" si="558"/>
        <v>28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10"/>
      <c r="D702" s="510"/>
      <c r="E702" s="510"/>
      <c r="F702" s="510"/>
      <c r="G702" s="510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1"/>
      <c r="D703" s="511"/>
      <c r="E703" s="511"/>
      <c r="F703" s="511"/>
      <c r="G703" s="511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1"/>
      <c r="D704" s="511"/>
      <c r="E704" s="511"/>
      <c r="F704" s="511"/>
      <c r="G704" s="511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25</v>
      </c>
      <c r="Y704" s="328"/>
      <c r="Z704" s="142">
        <f t="shared" si="568"/>
        <v>25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1"/>
      <c r="D705" s="511"/>
      <c r="E705" s="511"/>
      <c r="F705" s="511"/>
      <c r="G705" s="511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1"/>
      <c r="D706" s="511"/>
      <c r="E706" s="511"/>
      <c r="F706" s="511"/>
      <c r="G706" s="511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1"/>
      <c r="D707" s="511"/>
      <c r="E707" s="511"/>
      <c r="F707" s="511"/>
      <c r="G707" s="511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19</v>
      </c>
      <c r="Y707" s="328"/>
      <c r="Z707" s="142">
        <f t="shared" si="568"/>
        <v>19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10"/>
      <c r="D708" s="510"/>
      <c r="E708" s="510"/>
      <c r="F708" s="510"/>
      <c r="G708" s="510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9</v>
      </c>
      <c r="Y708" s="328"/>
      <c r="Z708" s="142">
        <f t="shared" si="568"/>
        <v>9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1"/>
      <c r="D709" s="511"/>
      <c r="E709" s="511"/>
      <c r="F709" s="511"/>
      <c r="G709" s="511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3"/>
      <c r="D710" s="513"/>
      <c r="E710" s="513"/>
      <c r="F710" s="513"/>
      <c r="G710" s="513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13</v>
      </c>
      <c r="Y710" s="328"/>
      <c r="Z710" s="142">
        <f t="shared" si="573"/>
        <v>13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3"/>
      <c r="D711" s="513"/>
      <c r="E711" s="513"/>
      <c r="F711" s="513"/>
      <c r="G711" s="513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224</v>
      </c>
      <c r="R711" s="109">
        <f t="shared" si="569"/>
        <v>0.27769128755117339</v>
      </c>
      <c r="S711" s="151">
        <v>59</v>
      </c>
      <c r="T711" s="109">
        <f t="shared" si="570"/>
        <v>0.49950777712148059</v>
      </c>
      <c r="U711" s="104">
        <f t="shared" si="571"/>
        <v>283</v>
      </c>
      <c r="V711" s="151">
        <v>1</v>
      </c>
      <c r="W711" s="109">
        <f t="shared" si="572"/>
        <v>0.26874999999999999</v>
      </c>
      <c r="X711" s="151">
        <v>18</v>
      </c>
      <c r="Y711" s="328"/>
      <c r="Z711" s="142">
        <f t="shared" si="573"/>
        <v>19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3"/>
      <c r="D712" s="513"/>
      <c r="E712" s="513"/>
      <c r="F712" s="513"/>
      <c r="G712" s="513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3"/>
      <c r="D713" s="513"/>
      <c r="E713" s="513"/>
      <c r="F713" s="513"/>
      <c r="G713" s="513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3"/>
      <c r="D714" s="513"/>
      <c r="E714" s="513"/>
      <c r="F714" s="513"/>
      <c r="G714" s="513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8</v>
      </c>
      <c r="Y714" s="328"/>
      <c r="Z714" s="142">
        <f t="shared" si="573"/>
        <v>11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10"/>
      <c r="D715" s="510"/>
      <c r="E715" s="510"/>
      <c r="F715" s="510"/>
      <c r="G715" s="510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ref="R715:R722" si="574">Q715/Q$68</f>
        <v>0.53182840339041693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528</v>
      </c>
      <c r="V715" s="151">
        <v>1</v>
      </c>
      <c r="W715" s="109">
        <f t="shared" ref="W715:W722" si="577">V715/$V$68</f>
        <v>0.26874999999999999</v>
      </c>
      <c r="X715" s="151">
        <v>18</v>
      </c>
      <c r="Y715" s="328"/>
      <c r="Z715" s="142">
        <f t="shared" si="573"/>
        <v>19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3"/>
      <c r="D716" s="513"/>
      <c r="E716" s="513"/>
      <c r="F716" s="513"/>
      <c r="G716" s="513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2"/>
      <c r="D717" s="512"/>
      <c r="E717" s="512"/>
      <c r="F717" s="512"/>
      <c r="G717" s="512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497</v>
      </c>
      <c r="R717" s="109">
        <f t="shared" si="574"/>
        <v>0.61612754425416594</v>
      </c>
      <c r="S717" s="151">
        <v>104</v>
      </c>
      <c r="T717" s="109">
        <f t="shared" si="575"/>
        <v>0.88048828509549126</v>
      </c>
      <c r="U717" s="104">
        <f t="shared" si="576"/>
        <v>601</v>
      </c>
      <c r="V717" s="151">
        <v>0</v>
      </c>
      <c r="W717" s="109">
        <f t="shared" si="577"/>
        <v>0</v>
      </c>
      <c r="X717" s="151">
        <v>58</v>
      </c>
      <c r="Y717" s="328"/>
      <c r="Z717" s="124">
        <f t="shared" si="573"/>
        <v>58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4"/>
      <c r="D718" s="514"/>
      <c r="E718" s="514"/>
      <c r="F718" s="514"/>
      <c r="G718" s="514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421</v>
      </c>
      <c r="R718" s="109">
        <f t="shared" si="574"/>
        <v>0.52191085740644638</v>
      </c>
      <c r="S718" s="151">
        <v>62</v>
      </c>
      <c r="T718" s="109">
        <f t="shared" si="575"/>
        <v>0.52490647765308129</v>
      </c>
      <c r="U718" s="104">
        <f t="shared" si="576"/>
        <v>483</v>
      </c>
      <c r="V718" s="151">
        <v>0</v>
      </c>
      <c r="W718" s="109">
        <f t="shared" si="577"/>
        <v>0</v>
      </c>
      <c r="X718" s="151">
        <v>23</v>
      </c>
      <c r="Y718" s="328"/>
      <c r="Z718" s="124">
        <f t="shared" si="573"/>
        <v>23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4"/>
      <c r="D719" s="514"/>
      <c r="E719" s="514"/>
      <c r="F719" s="514"/>
      <c r="G719" s="514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4"/>
      <c r="D720" s="514"/>
      <c r="E720" s="514"/>
      <c r="F720" s="514"/>
      <c r="G720" s="514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4"/>
      <c r="D721" s="514"/>
      <c r="E721" s="514"/>
      <c r="F721" s="514"/>
      <c r="G721" s="514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579</v>
      </c>
      <c r="R721" s="109">
        <f t="shared" si="574"/>
        <v>0.71778239058986337</v>
      </c>
      <c r="S721" s="151">
        <v>81</v>
      </c>
      <c r="T721" s="109">
        <f t="shared" si="575"/>
        <v>0.68576491435321918</v>
      </c>
      <c r="U721" s="104">
        <f t="shared" si="576"/>
        <v>660</v>
      </c>
      <c r="V721" s="151">
        <v>0</v>
      </c>
      <c r="W721" s="109">
        <f t="shared" si="577"/>
        <v>0</v>
      </c>
      <c r="X721" s="151">
        <v>21</v>
      </c>
      <c r="Y721" s="328"/>
      <c r="Z721" s="124">
        <f t="shared" si="573"/>
        <v>21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4"/>
      <c r="D722" s="514"/>
      <c r="E722" s="514"/>
      <c r="F722" s="514"/>
      <c r="G722" s="514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606</v>
      </c>
      <c r="R722" s="109">
        <f t="shared" si="574"/>
        <v>0.75125410828576378</v>
      </c>
      <c r="S722" s="151">
        <v>96</v>
      </c>
      <c r="T722" s="109">
        <f t="shared" si="575"/>
        <v>0.81275841701122264</v>
      </c>
      <c r="U722" s="104">
        <f t="shared" si="576"/>
        <v>702</v>
      </c>
      <c r="V722" s="151">
        <v>0</v>
      </c>
      <c r="W722" s="109">
        <f t="shared" si="577"/>
        <v>0</v>
      </c>
      <c r="X722" s="151">
        <v>16</v>
      </c>
      <c r="Y722" s="328"/>
      <c r="Z722" s="124">
        <f t="shared" si="573"/>
        <v>16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4"/>
      <c r="D723" s="514"/>
      <c r="E723" s="514"/>
      <c r="F723" s="514"/>
      <c r="G723" s="514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673</v>
      </c>
      <c r="R723" s="109">
        <f t="shared" ref="R723:R730" si="578">Q723/Q$68</f>
        <v>0.83431355590151646</v>
      </c>
      <c r="S723" s="151">
        <v>101</v>
      </c>
      <c r="T723" s="109">
        <f t="shared" ref="T723:T730" si="579">S723/S$68</f>
        <v>0.8550895845638905</v>
      </c>
      <c r="U723" s="104">
        <f t="shared" ref="U723:U730" si="580">Q723+S723</f>
        <v>774</v>
      </c>
      <c r="V723" s="151">
        <v>104</v>
      </c>
      <c r="W723" s="109">
        <f t="shared" ref="W723:W730" si="581">V723/$V$68</f>
        <v>27.95</v>
      </c>
      <c r="X723" s="151">
        <v>12</v>
      </c>
      <c r="Y723" s="328"/>
      <c r="Z723" s="124">
        <f t="shared" ref="Z723:Z730" si="582">V723+X723</f>
        <v>116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5"/>
      <c r="D724" s="515"/>
      <c r="E724" s="515"/>
      <c r="F724" s="515"/>
      <c r="G724" s="515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652</v>
      </c>
      <c r="R724" s="109">
        <f t="shared" si="578"/>
        <v>0.80827999769359404</v>
      </c>
      <c r="S724" s="151">
        <v>160</v>
      </c>
      <c r="T724" s="109">
        <f t="shared" si="579"/>
        <v>1.354597361685371</v>
      </c>
      <c r="U724" s="104">
        <f t="shared" si="580"/>
        <v>812</v>
      </c>
      <c r="V724" s="151">
        <v>1</v>
      </c>
      <c r="W724" s="109">
        <f t="shared" si="581"/>
        <v>0.26874999999999999</v>
      </c>
      <c r="X724" s="151">
        <v>4</v>
      </c>
      <c r="Y724" s="328"/>
      <c r="Z724" s="124">
        <f t="shared" si="582"/>
        <v>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5"/>
      <c r="D725" s="515"/>
      <c r="E725" s="515"/>
      <c r="F725" s="515"/>
      <c r="G725" s="515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620</v>
      </c>
      <c r="R725" s="109">
        <f t="shared" si="578"/>
        <v>0.76860981375771209</v>
      </c>
      <c r="S725" s="151">
        <v>244</v>
      </c>
      <c r="T725" s="109">
        <f t="shared" si="579"/>
        <v>2.065760976570191</v>
      </c>
      <c r="U725" s="104">
        <f t="shared" si="580"/>
        <v>864</v>
      </c>
      <c r="V725" s="151">
        <v>0</v>
      </c>
      <c r="W725" s="109">
        <f t="shared" si="581"/>
        <v>0</v>
      </c>
      <c r="X725" s="151">
        <v>10</v>
      </c>
      <c r="Y725" s="328"/>
      <c r="Z725" s="124">
        <f t="shared" si="582"/>
        <v>10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5"/>
      <c r="D726" s="515"/>
      <c r="E726" s="515"/>
      <c r="F726" s="515"/>
      <c r="G726" s="515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5"/>
      <c r="D727" s="515"/>
      <c r="E727" s="515"/>
      <c r="F727" s="515"/>
      <c r="G727" s="515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5"/>
      <c r="D728" s="515"/>
      <c r="E728" s="515"/>
      <c r="F728" s="515"/>
      <c r="G728" s="515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761</v>
      </c>
      <c r="R728" s="109">
        <f t="shared" si="578"/>
        <v>0.94340656172519177</v>
      </c>
      <c r="S728" s="151">
        <v>204</v>
      </c>
      <c r="T728" s="109">
        <f t="shared" si="579"/>
        <v>1.7271116361488481</v>
      </c>
      <c r="U728" s="104">
        <f t="shared" si="580"/>
        <v>965</v>
      </c>
      <c r="V728" s="151">
        <v>0</v>
      </c>
      <c r="W728" s="109">
        <f t="shared" si="581"/>
        <v>0</v>
      </c>
      <c r="X728" s="151">
        <v>13</v>
      </c>
      <c r="Y728" s="328"/>
      <c r="Z728" s="124">
        <f t="shared" si="582"/>
        <v>13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4"/>
      <c r="D729" s="514"/>
      <c r="E729" s="514"/>
      <c r="F729" s="514"/>
      <c r="G729" s="514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773</v>
      </c>
      <c r="R729" s="109">
        <f t="shared" si="578"/>
        <v>0.95828288070114753</v>
      </c>
      <c r="S729" s="151">
        <v>127</v>
      </c>
      <c r="T729" s="109">
        <f t="shared" si="579"/>
        <v>1.0752116558377633</v>
      </c>
      <c r="U729" s="104">
        <f t="shared" si="580"/>
        <v>900</v>
      </c>
      <c r="V729" s="151">
        <v>0</v>
      </c>
      <c r="W729" s="109">
        <f t="shared" si="581"/>
        <v>0</v>
      </c>
      <c r="X729" s="151">
        <v>13</v>
      </c>
      <c r="Y729" s="328"/>
      <c r="Z729" s="124">
        <f t="shared" si="582"/>
        <v>13</v>
      </c>
      <c r="AA729" s="31"/>
      <c r="AB729" s="318">
        <v>21</v>
      </c>
      <c r="AC729" s="318">
        <v>66</v>
      </c>
      <c r="AD729" s="318">
        <v>-5</v>
      </c>
      <c r="AE729" s="318">
        <v>-11</v>
      </c>
      <c r="AF729" s="318">
        <v>-19</v>
      </c>
      <c r="AG729" s="318">
        <v>6</v>
      </c>
    </row>
    <row r="730" spans="2:33" s="429" customFormat="1" ht="15" customHeight="1" x14ac:dyDescent="0.3">
      <c r="B730" s="239">
        <v>44552</v>
      </c>
      <c r="C730" s="515"/>
      <c r="D730" s="515"/>
      <c r="E730" s="515"/>
      <c r="F730" s="515"/>
      <c r="G730" s="515"/>
      <c r="H730" s="155">
        <v>355</v>
      </c>
      <c r="I730" s="83"/>
      <c r="J730" s="151">
        <v>1497</v>
      </c>
      <c r="K730" s="152">
        <v>1.6414473684210527</v>
      </c>
      <c r="L730" s="151">
        <v>112</v>
      </c>
      <c r="M730" s="152">
        <v>2.2400000000000002</v>
      </c>
      <c r="N730" s="153">
        <v>1609</v>
      </c>
      <c r="O730" s="83"/>
      <c r="P730" s="83"/>
      <c r="Q730" s="151">
        <v>565</v>
      </c>
      <c r="R730" s="109">
        <f t="shared" si="578"/>
        <v>0.70042668511791506</v>
      </c>
      <c r="S730" s="151">
        <v>194</v>
      </c>
      <c r="T730" s="109">
        <f t="shared" si="579"/>
        <v>1.6424493010435124</v>
      </c>
      <c r="U730" s="104">
        <f t="shared" si="580"/>
        <v>759</v>
      </c>
      <c r="V730" s="151">
        <v>1</v>
      </c>
      <c r="W730" s="109">
        <f t="shared" si="581"/>
        <v>0.26874999999999999</v>
      </c>
      <c r="X730" s="151">
        <v>30</v>
      </c>
      <c r="Y730" s="328"/>
      <c r="Z730" s="124">
        <f t="shared" si="582"/>
        <v>31</v>
      </c>
      <c r="AA730" s="31"/>
      <c r="AB730" s="318">
        <v>26</v>
      </c>
      <c r="AC730" s="318">
        <v>79</v>
      </c>
      <c r="AD730" s="318">
        <v>9</v>
      </c>
      <c r="AE730" s="318">
        <v>-8</v>
      </c>
      <c r="AF730" s="318">
        <v>-21</v>
      </c>
      <c r="AG730" s="318">
        <v>5</v>
      </c>
    </row>
    <row r="731" spans="2:33" s="429" customFormat="1" ht="15" customHeight="1" x14ac:dyDescent="0.3">
      <c r="B731" s="239">
        <v>44553</v>
      </c>
      <c r="C731" s="516"/>
      <c r="D731" s="516"/>
      <c r="E731" s="516"/>
      <c r="F731" s="516"/>
      <c r="G731" s="516"/>
      <c r="H731" s="155">
        <v>353</v>
      </c>
      <c r="I731" s="83"/>
      <c r="J731" s="151">
        <v>1494</v>
      </c>
      <c r="K731" s="152">
        <v>1.638157894736842</v>
      </c>
      <c r="L731" s="151">
        <v>96</v>
      </c>
      <c r="M731" s="152">
        <v>1.92</v>
      </c>
      <c r="N731" s="153">
        <v>1590</v>
      </c>
      <c r="O731" s="83"/>
      <c r="P731" s="83"/>
      <c r="Q731" s="151">
        <v>839</v>
      </c>
      <c r="R731" s="109">
        <f t="shared" ref="R731:R735" si="583">Q731/Q$68</f>
        <v>1.040102635068904</v>
      </c>
      <c r="S731" s="151">
        <v>203</v>
      </c>
      <c r="T731" s="109">
        <f t="shared" ref="T731:T735" si="584">S731/S$68</f>
        <v>1.7186454026383147</v>
      </c>
      <c r="U731" s="104">
        <f t="shared" ref="U731:U735" si="585">Q731+S731</f>
        <v>1042</v>
      </c>
      <c r="V731" s="151">
        <v>1</v>
      </c>
      <c r="W731" s="109">
        <f t="shared" ref="W731:W735" si="586">V731/$V$68</f>
        <v>0.26874999999999999</v>
      </c>
      <c r="X731" s="151">
        <v>18</v>
      </c>
      <c r="Y731" s="328"/>
      <c r="Z731" s="124">
        <f t="shared" ref="Z731:Z735" si="587">V731+X731</f>
        <v>19</v>
      </c>
      <c r="AA731" s="31"/>
      <c r="AB731" s="318">
        <v>34</v>
      </c>
      <c r="AC731" s="318">
        <v>101</v>
      </c>
      <c r="AD731" s="318">
        <v>18</v>
      </c>
      <c r="AE731" s="318">
        <v>-8</v>
      </c>
      <c r="AF731" s="318">
        <v>-29</v>
      </c>
      <c r="AG731" s="318">
        <v>6</v>
      </c>
    </row>
    <row r="732" spans="2:33" s="429" customFormat="1" ht="15" customHeight="1" x14ac:dyDescent="0.3">
      <c r="B732" s="239">
        <v>44554</v>
      </c>
      <c r="C732" s="516"/>
      <c r="D732" s="516"/>
      <c r="E732" s="516"/>
      <c r="F732" s="516"/>
      <c r="G732" s="516"/>
      <c r="H732" s="155">
        <v>312</v>
      </c>
      <c r="I732" s="83"/>
      <c r="J732" s="151">
        <v>1356</v>
      </c>
      <c r="K732" s="152">
        <v>1.486842105263158</v>
      </c>
      <c r="L732" s="151">
        <v>35</v>
      </c>
      <c r="M732" s="152">
        <v>0.7</v>
      </c>
      <c r="N732" s="153">
        <v>1391</v>
      </c>
      <c r="O732" s="83"/>
      <c r="P732" s="83"/>
      <c r="Q732" s="151">
        <v>184</v>
      </c>
      <c r="R732" s="109">
        <f t="shared" si="583"/>
        <v>0.22810355763132101</v>
      </c>
      <c r="S732" s="151">
        <v>54</v>
      </c>
      <c r="T732" s="109">
        <f t="shared" si="584"/>
        <v>0.45717660956881273</v>
      </c>
      <c r="U732" s="104">
        <f t="shared" si="585"/>
        <v>238</v>
      </c>
      <c r="V732" s="151">
        <v>0</v>
      </c>
      <c r="W732" s="109">
        <f t="shared" si="586"/>
        <v>0</v>
      </c>
      <c r="X732" s="151">
        <v>1</v>
      </c>
      <c r="Y732" s="328"/>
      <c r="Z732" s="124">
        <f t="shared" si="587"/>
        <v>1</v>
      </c>
      <c r="AA732" s="31"/>
      <c r="AB732" s="318">
        <v>-13</v>
      </c>
      <c r="AC732" s="318">
        <v>62</v>
      </c>
      <c r="AD732" s="318">
        <v>-18</v>
      </c>
      <c r="AE732" s="318">
        <v>-39</v>
      </c>
      <c r="AF732" s="318">
        <v>-65</v>
      </c>
      <c r="AG732" s="318">
        <v>15</v>
      </c>
    </row>
    <row r="733" spans="2:33" s="429" customFormat="1" ht="15" customHeight="1" x14ac:dyDescent="0.3">
      <c r="B733" s="239">
        <v>44555</v>
      </c>
      <c r="C733" s="516"/>
      <c r="D733" s="516"/>
      <c r="E733" s="516"/>
      <c r="F733" s="516"/>
      <c r="G733" s="516"/>
      <c r="H733" s="155">
        <v>237</v>
      </c>
      <c r="I733" s="83"/>
      <c r="J733" s="151">
        <v>803</v>
      </c>
      <c r="K733" s="152">
        <v>0.88048245614035092</v>
      </c>
      <c r="L733" s="151">
        <v>2</v>
      </c>
      <c r="M733" s="152">
        <v>0.04</v>
      </c>
      <c r="N733" s="153">
        <v>805</v>
      </c>
      <c r="O733" s="83"/>
      <c r="P733" s="83"/>
      <c r="Q733" s="155">
        <v>0</v>
      </c>
      <c r="R733" s="114">
        <f t="shared" si="583"/>
        <v>0</v>
      </c>
      <c r="S733" s="155">
        <v>0</v>
      </c>
      <c r="T733" s="114">
        <f t="shared" si="584"/>
        <v>0</v>
      </c>
      <c r="U733" s="123">
        <f t="shared" si="585"/>
        <v>0</v>
      </c>
      <c r="V733" s="155">
        <v>0</v>
      </c>
      <c r="W733" s="114">
        <f t="shared" si="586"/>
        <v>0</v>
      </c>
      <c r="X733" s="155">
        <v>0</v>
      </c>
      <c r="Y733" s="156"/>
      <c r="Z733" s="124">
        <f t="shared" si="587"/>
        <v>0</v>
      </c>
      <c r="AA733" s="31"/>
      <c r="AB733" s="318">
        <v>-73</v>
      </c>
      <c r="AC733" s="318">
        <v>-78</v>
      </c>
      <c r="AD733" s="318">
        <v>-34</v>
      </c>
      <c r="AE733" s="318">
        <v>-55</v>
      </c>
      <c r="AF733" s="318">
        <v>-67</v>
      </c>
      <c r="AG733" s="318">
        <v>11</v>
      </c>
    </row>
    <row r="734" spans="2:33" s="429" customFormat="1" ht="15" customHeight="1" x14ac:dyDescent="0.3">
      <c r="B734" s="239">
        <v>44556</v>
      </c>
      <c r="C734" s="516"/>
      <c r="D734" s="516"/>
      <c r="E734" s="516"/>
      <c r="F734" s="516"/>
      <c r="G734" s="516"/>
      <c r="H734" s="155">
        <v>347</v>
      </c>
      <c r="I734" s="83"/>
      <c r="J734" s="151">
        <v>904</v>
      </c>
      <c r="K734" s="152">
        <v>0.99122807017543857</v>
      </c>
      <c r="L734" s="151">
        <v>28</v>
      </c>
      <c r="M734" s="152">
        <v>0.56000000000000005</v>
      </c>
      <c r="N734" s="153">
        <v>932</v>
      </c>
      <c r="O734" s="83"/>
      <c r="P734" s="83"/>
      <c r="Q734" s="155">
        <v>0</v>
      </c>
      <c r="R734" s="114">
        <f t="shared" si="583"/>
        <v>0</v>
      </c>
      <c r="S734" s="155">
        <v>0</v>
      </c>
      <c r="T734" s="114">
        <f t="shared" si="584"/>
        <v>0</v>
      </c>
      <c r="U734" s="123">
        <f t="shared" si="585"/>
        <v>0</v>
      </c>
      <c r="V734" s="155">
        <v>0</v>
      </c>
      <c r="W734" s="114">
        <f t="shared" si="586"/>
        <v>0</v>
      </c>
      <c r="X734" s="155">
        <v>0</v>
      </c>
      <c r="Y734" s="156"/>
      <c r="Z734" s="124">
        <f t="shared" si="587"/>
        <v>0</v>
      </c>
      <c r="AA734" s="31"/>
      <c r="AB734" s="318">
        <v>-34</v>
      </c>
      <c r="AC734" s="318">
        <v>1</v>
      </c>
      <c r="AD734" s="318">
        <v>-49</v>
      </c>
      <c r="AE734" s="318">
        <v>-31</v>
      </c>
      <c r="AF734" s="318">
        <v>-15</v>
      </c>
      <c r="AG734" s="318">
        <v>9</v>
      </c>
    </row>
    <row r="735" spans="2:33" s="429" customFormat="1" ht="15" customHeight="1" x14ac:dyDescent="0.3">
      <c r="B735" s="239">
        <v>44557</v>
      </c>
      <c r="C735" s="516"/>
      <c r="D735" s="516"/>
      <c r="E735" s="516"/>
      <c r="F735" s="516"/>
      <c r="G735" s="516"/>
      <c r="H735" s="155">
        <v>355</v>
      </c>
      <c r="I735" s="83"/>
      <c r="J735" s="151">
        <v>1489</v>
      </c>
      <c r="K735" s="152">
        <v>1.6326754385964912</v>
      </c>
      <c r="L735" s="151">
        <v>92</v>
      </c>
      <c r="M735" s="152">
        <v>1.84</v>
      </c>
      <c r="N735" s="153">
        <v>1581</v>
      </c>
      <c r="O735" s="83"/>
      <c r="P735" s="83"/>
      <c r="Q735" s="151">
        <v>724</v>
      </c>
      <c r="R735" s="109">
        <f t="shared" si="583"/>
        <v>0.89753791154932827</v>
      </c>
      <c r="S735" s="151">
        <v>189</v>
      </c>
      <c r="T735" s="109">
        <f t="shared" si="584"/>
        <v>1.6001181334908445</v>
      </c>
      <c r="U735" s="104">
        <f t="shared" si="585"/>
        <v>913</v>
      </c>
      <c r="V735" s="151">
        <v>0</v>
      </c>
      <c r="W735" s="109">
        <f t="shared" si="586"/>
        <v>0</v>
      </c>
      <c r="X735" s="151">
        <v>18</v>
      </c>
      <c r="Y735" s="328"/>
      <c r="Z735" s="124">
        <f t="shared" si="587"/>
        <v>18</v>
      </c>
      <c r="AA735" s="31"/>
      <c r="AB735" s="318">
        <v>6</v>
      </c>
      <c r="AC735" s="318">
        <v>52</v>
      </c>
      <c r="AD735" s="318">
        <v>16</v>
      </c>
      <c r="AE735" s="318">
        <v>-26</v>
      </c>
      <c r="AF735" s="318">
        <v>-43</v>
      </c>
      <c r="AG735" s="318">
        <v>15</v>
      </c>
    </row>
    <row r="736" spans="2:33" s="429" customFormat="1" ht="15" customHeight="1" x14ac:dyDescent="0.3">
      <c r="B736" s="239">
        <v>44558</v>
      </c>
      <c r="C736" s="516"/>
      <c r="D736" s="516"/>
      <c r="E736" s="516"/>
      <c r="F736" s="516"/>
      <c r="G736" s="516"/>
      <c r="H736" s="155">
        <v>313</v>
      </c>
      <c r="I736" s="83"/>
      <c r="J736" s="151">
        <v>1496</v>
      </c>
      <c r="K736" s="152">
        <v>1.6403508771929824</v>
      </c>
      <c r="L736" s="151">
        <v>109</v>
      </c>
      <c r="M736" s="152">
        <v>2.1800000000000002</v>
      </c>
      <c r="N736" s="153">
        <v>1605</v>
      </c>
      <c r="O736" s="83"/>
      <c r="P736" s="83"/>
      <c r="Q736" s="151">
        <v>815</v>
      </c>
      <c r="R736" s="109">
        <f t="shared" ref="R736" si="588">Q736/Q$68</f>
        <v>1.0103499971169925</v>
      </c>
      <c r="S736" s="151">
        <v>331</v>
      </c>
      <c r="T736" s="109">
        <f t="shared" ref="T736" si="589">S736/S$68</f>
        <v>2.8023232919866117</v>
      </c>
      <c r="U736" s="104">
        <f t="shared" ref="U736" si="590">Q736+S736</f>
        <v>1146</v>
      </c>
      <c r="V736" s="151">
        <v>1</v>
      </c>
      <c r="W736" s="109">
        <f t="shared" ref="W736" si="591">V736/$V$68</f>
        <v>0.26874999999999999</v>
      </c>
      <c r="X736" s="151">
        <v>15</v>
      </c>
      <c r="Y736" s="328"/>
      <c r="Z736" s="124">
        <f t="shared" ref="Z736" si="592">V736+X736</f>
        <v>16</v>
      </c>
      <c r="AA736" s="31"/>
      <c r="AB736" s="318">
        <v>8</v>
      </c>
      <c r="AC736" s="318">
        <v>55</v>
      </c>
      <c r="AD736" s="318">
        <v>15</v>
      </c>
      <c r="AE736" s="318">
        <v>-24</v>
      </c>
      <c r="AF736" s="318">
        <v>-42</v>
      </c>
      <c r="AG736" s="318">
        <v>15</v>
      </c>
    </row>
    <row r="737" spans="2:33" s="429" customFormat="1" ht="15" customHeight="1" x14ac:dyDescent="0.3">
      <c r="B737" s="239">
        <v>44559</v>
      </c>
      <c r="C737" s="516"/>
      <c r="D737" s="516"/>
      <c r="E737" s="516"/>
      <c r="F737" s="516"/>
      <c r="G737" s="516"/>
      <c r="H737" s="155">
        <v>354</v>
      </c>
      <c r="I737" s="83"/>
      <c r="J737" s="151">
        <v>1500</v>
      </c>
      <c r="K737" s="152">
        <v>1.6447368421052631</v>
      </c>
      <c r="L737" s="151">
        <v>110</v>
      </c>
      <c r="M737" s="152">
        <v>2.2000000000000002</v>
      </c>
      <c r="N737" s="153">
        <v>1610</v>
      </c>
      <c r="O737" s="83"/>
      <c r="P737" s="83"/>
      <c r="Q737" s="151">
        <v>1028</v>
      </c>
      <c r="R737" s="109">
        <f t="shared" ref="R737:R744" si="593">Q737/Q$68</f>
        <v>1.2744046589402065</v>
      </c>
      <c r="S737" s="151">
        <v>330</v>
      </c>
      <c r="T737" s="109">
        <f t="shared" ref="T737:T744" si="594">S737/S$68</f>
        <v>2.7938570584760778</v>
      </c>
      <c r="U737" s="104">
        <f t="shared" ref="U737:U744" si="595">Q737+S737</f>
        <v>1358</v>
      </c>
      <c r="V737" s="151">
        <v>1</v>
      </c>
      <c r="W737" s="109">
        <f t="shared" ref="W737:W744" si="596">V737/$V$68</f>
        <v>0.26874999999999999</v>
      </c>
      <c r="X737" s="151">
        <v>13</v>
      </c>
      <c r="Y737" s="328"/>
      <c r="Z737" s="124">
        <f t="shared" ref="Z737:Z744" si="597">V737+X737</f>
        <v>14</v>
      </c>
      <c r="AA737" s="31"/>
      <c r="AB737" s="318">
        <v>11</v>
      </c>
      <c r="AC737" s="318">
        <v>62</v>
      </c>
      <c r="AD737" s="318">
        <v>36</v>
      </c>
      <c r="AE737" s="318">
        <v>-21</v>
      </c>
      <c r="AF737" s="318">
        <v>-42</v>
      </c>
      <c r="AG737" s="318">
        <v>14</v>
      </c>
    </row>
    <row r="738" spans="2:33" s="518" customFormat="1" ht="15" customHeight="1" x14ac:dyDescent="0.3">
      <c r="B738" s="239">
        <v>44560</v>
      </c>
      <c r="C738" s="517"/>
      <c r="D738" s="517"/>
      <c r="E738" s="517"/>
      <c r="F738" s="517"/>
      <c r="G738" s="517"/>
      <c r="H738" s="155">
        <v>346</v>
      </c>
      <c r="I738" s="83"/>
      <c r="J738" s="151">
        <v>1493</v>
      </c>
      <c r="K738" s="152">
        <v>1.6370614035087718</v>
      </c>
      <c r="L738" s="151">
        <v>83</v>
      </c>
      <c r="M738" s="152">
        <v>1.66</v>
      </c>
      <c r="N738" s="153">
        <v>1576</v>
      </c>
      <c r="O738" s="83"/>
      <c r="P738" s="83"/>
      <c r="Q738" s="151">
        <v>1204</v>
      </c>
      <c r="R738" s="109">
        <f t="shared" si="593"/>
        <v>1.4925906705875569</v>
      </c>
      <c r="S738" s="151">
        <v>328</v>
      </c>
      <c r="T738" s="109">
        <f t="shared" si="594"/>
        <v>2.7769245914550109</v>
      </c>
      <c r="U738" s="104">
        <f t="shared" si="595"/>
        <v>1532</v>
      </c>
      <c r="V738" s="151">
        <v>0</v>
      </c>
      <c r="W738" s="109">
        <f t="shared" si="596"/>
        <v>0</v>
      </c>
      <c r="X738" s="151">
        <v>1</v>
      </c>
      <c r="Y738" s="328"/>
      <c r="Z738" s="124">
        <f t="shared" si="597"/>
        <v>1</v>
      </c>
      <c r="AA738" s="31"/>
      <c r="AB738" s="318">
        <v>16</v>
      </c>
      <c r="AC738" s="318">
        <v>85</v>
      </c>
      <c r="AD738" s="318">
        <v>49</v>
      </c>
      <c r="AE738" s="318">
        <v>-21</v>
      </c>
      <c r="AF738" s="318">
        <v>-43</v>
      </c>
      <c r="AG738" s="318">
        <v>13</v>
      </c>
    </row>
    <row r="739" spans="2:33" s="518" customFormat="1" ht="15" customHeight="1" x14ac:dyDescent="0.3">
      <c r="B739" s="239">
        <v>44561</v>
      </c>
      <c r="C739" s="517"/>
      <c r="D739" s="517"/>
      <c r="E739" s="517"/>
      <c r="F739" s="517"/>
      <c r="G739" s="517"/>
      <c r="H739" s="155">
        <v>325</v>
      </c>
      <c r="I739" s="83"/>
      <c r="J739" s="151">
        <v>1430</v>
      </c>
      <c r="K739" s="152">
        <v>1.5679824561403508</v>
      </c>
      <c r="L739" s="151">
        <v>26</v>
      </c>
      <c r="M739" s="152">
        <v>0.52</v>
      </c>
      <c r="N739" s="153">
        <v>1456</v>
      </c>
      <c r="O739" s="83"/>
      <c r="P739" s="83"/>
      <c r="Q739" s="151">
        <v>272</v>
      </c>
      <c r="R739" s="109">
        <f t="shared" si="593"/>
        <v>0.33719656345499627</v>
      </c>
      <c r="S739" s="151">
        <v>74</v>
      </c>
      <c r="T739" s="109">
        <f t="shared" si="594"/>
        <v>0.62650127977948411</v>
      </c>
      <c r="U739" s="104">
        <f t="shared" si="595"/>
        <v>346</v>
      </c>
      <c r="V739" s="151">
        <v>0</v>
      </c>
      <c r="W739" s="109">
        <f t="shared" si="596"/>
        <v>0</v>
      </c>
      <c r="X739" s="151">
        <v>7</v>
      </c>
      <c r="Y739" s="328"/>
      <c r="Z739" s="124">
        <f t="shared" si="597"/>
        <v>7</v>
      </c>
      <c r="AA739" s="31"/>
      <c r="AB739" s="318">
        <v>-13</v>
      </c>
      <c r="AC739" s="318">
        <v>72</v>
      </c>
      <c r="AD739" s="318">
        <v>33</v>
      </c>
      <c r="AE739" s="318">
        <v>-36</v>
      </c>
      <c r="AF739" s="318">
        <v>-61</v>
      </c>
      <c r="AG739" s="318">
        <v>18</v>
      </c>
    </row>
    <row r="740" spans="2:33" s="518" customFormat="1" ht="15" customHeight="1" x14ac:dyDescent="0.3">
      <c r="B740" s="239">
        <v>44562</v>
      </c>
      <c r="C740" s="517"/>
      <c r="D740" s="517"/>
      <c r="E740" s="517"/>
      <c r="F740" s="517"/>
      <c r="G740" s="517"/>
      <c r="H740" s="155">
        <v>329</v>
      </c>
      <c r="I740" s="83"/>
      <c r="J740" s="151">
        <v>829</v>
      </c>
      <c r="K740" s="152">
        <v>0.90899122807017541</v>
      </c>
      <c r="L740" s="151">
        <v>2</v>
      </c>
      <c r="M740" s="152">
        <v>0.04</v>
      </c>
      <c r="N740" s="153">
        <v>831</v>
      </c>
      <c r="O740" s="83"/>
      <c r="P740" s="83"/>
      <c r="Q740" s="155">
        <v>0</v>
      </c>
      <c r="R740" s="114">
        <f t="shared" si="593"/>
        <v>0</v>
      </c>
      <c r="S740" s="155">
        <v>0</v>
      </c>
      <c r="T740" s="114">
        <f t="shared" si="594"/>
        <v>0</v>
      </c>
      <c r="U740" s="123">
        <f t="shared" si="595"/>
        <v>0</v>
      </c>
      <c r="V740" s="155">
        <v>0</v>
      </c>
      <c r="W740" s="114">
        <f t="shared" si="596"/>
        <v>0</v>
      </c>
      <c r="X740" s="155">
        <v>0</v>
      </c>
      <c r="Y740" s="328"/>
      <c r="Z740" s="124">
        <f t="shared" si="597"/>
        <v>0</v>
      </c>
      <c r="AA740" s="31"/>
      <c r="AB740" s="318">
        <v>-64</v>
      </c>
      <c r="AC740" s="318">
        <v>-75</v>
      </c>
      <c r="AD740" s="318">
        <v>21</v>
      </c>
      <c r="AE740" s="318">
        <v>-43</v>
      </c>
      <c r="AF740" s="318">
        <v>-62</v>
      </c>
      <c r="AG740" s="318">
        <v>13</v>
      </c>
    </row>
    <row r="741" spans="2:33" s="518" customFormat="1" ht="15" customHeight="1" x14ac:dyDescent="0.3">
      <c r="B741" s="239">
        <v>44563</v>
      </c>
      <c r="C741" s="517"/>
      <c r="D741" s="517"/>
      <c r="E741" s="517"/>
      <c r="F741" s="517"/>
      <c r="G741" s="517"/>
      <c r="H741" s="155">
        <v>374</v>
      </c>
      <c r="I741" s="83"/>
      <c r="J741" s="151">
        <v>904</v>
      </c>
      <c r="K741" s="152">
        <v>0.99122807017543857</v>
      </c>
      <c r="L741" s="151">
        <v>27</v>
      </c>
      <c r="M741" s="152">
        <v>0.54</v>
      </c>
      <c r="N741" s="153">
        <v>931</v>
      </c>
      <c r="O741" s="83"/>
      <c r="P741" s="83"/>
      <c r="Q741" s="155">
        <v>0</v>
      </c>
      <c r="R741" s="114">
        <f t="shared" si="593"/>
        <v>0</v>
      </c>
      <c r="S741" s="155">
        <v>0</v>
      </c>
      <c r="T741" s="114">
        <f t="shared" si="594"/>
        <v>0</v>
      </c>
      <c r="U741" s="123">
        <f t="shared" si="595"/>
        <v>0</v>
      </c>
      <c r="V741" s="155">
        <v>0</v>
      </c>
      <c r="W741" s="114">
        <f t="shared" si="596"/>
        <v>0</v>
      </c>
      <c r="X741" s="155">
        <v>0</v>
      </c>
      <c r="Y741" s="328"/>
      <c r="Z741" s="124">
        <f t="shared" si="597"/>
        <v>0</v>
      </c>
      <c r="AA741" s="31"/>
      <c r="AB741" s="318">
        <v>-20</v>
      </c>
      <c r="AC741" s="318">
        <v>19</v>
      </c>
      <c r="AD741" s="318">
        <v>1</v>
      </c>
      <c r="AE741" s="318">
        <v>-18</v>
      </c>
      <c r="AF741" s="318">
        <v>-9</v>
      </c>
      <c r="AG741" s="318">
        <v>7</v>
      </c>
    </row>
    <row r="742" spans="2:33" s="518" customFormat="1" ht="15" customHeight="1" x14ac:dyDescent="0.3">
      <c r="B742" s="239">
        <v>44564</v>
      </c>
      <c r="C742" s="517"/>
      <c r="D742" s="517"/>
      <c r="E742" s="517"/>
      <c r="F742" s="517"/>
      <c r="G742" s="517"/>
      <c r="H742" s="155">
        <v>361</v>
      </c>
      <c r="I742" s="83"/>
      <c r="J742" s="151">
        <v>1496</v>
      </c>
      <c r="K742" s="152">
        <v>1.6403508771929824</v>
      </c>
      <c r="L742" s="151">
        <v>79</v>
      </c>
      <c r="M742" s="152">
        <v>1.58</v>
      </c>
      <c r="N742" s="153">
        <v>1575</v>
      </c>
      <c r="O742" s="83"/>
      <c r="P742" s="83"/>
      <c r="Q742" s="151">
        <v>398</v>
      </c>
      <c r="R742" s="109">
        <f t="shared" si="593"/>
        <v>0.4933979127025313</v>
      </c>
      <c r="S742" s="151">
        <v>108</v>
      </c>
      <c r="T742" s="109">
        <f t="shared" si="594"/>
        <v>0.91435321913762546</v>
      </c>
      <c r="U742" s="104">
        <f t="shared" si="595"/>
        <v>506</v>
      </c>
      <c r="V742" s="151">
        <v>0</v>
      </c>
      <c r="W742" s="109">
        <f t="shared" si="596"/>
        <v>0</v>
      </c>
      <c r="X742" s="151">
        <v>50</v>
      </c>
      <c r="Y742" s="328"/>
      <c r="Z742" s="124">
        <f t="shared" si="597"/>
        <v>50</v>
      </c>
      <c r="AA742" s="31"/>
      <c r="AB742" s="318">
        <v>-7</v>
      </c>
      <c r="AC742" s="318">
        <v>42</v>
      </c>
      <c r="AD742" s="318">
        <v>1</v>
      </c>
      <c r="AE742" s="318">
        <v>-28</v>
      </c>
      <c r="AF742" s="318">
        <v>-34</v>
      </c>
      <c r="AG742" s="318">
        <v>15</v>
      </c>
    </row>
    <row r="743" spans="2:33" s="518" customFormat="1" ht="15" customHeight="1" x14ac:dyDescent="0.3">
      <c r="B743" s="239">
        <v>44565</v>
      </c>
      <c r="C743" s="517"/>
      <c r="D743" s="517"/>
      <c r="E743" s="517"/>
      <c r="F743" s="517"/>
      <c r="G743" s="517"/>
      <c r="H743" s="155">
        <v>299</v>
      </c>
      <c r="I743" s="83"/>
      <c r="J743" s="151">
        <v>1493</v>
      </c>
      <c r="K743" s="152">
        <v>1.6370614035087718</v>
      </c>
      <c r="L743" s="151">
        <v>105</v>
      </c>
      <c r="M743" s="152">
        <v>2.1</v>
      </c>
      <c r="N743" s="153">
        <v>1598</v>
      </c>
      <c r="O743" s="83"/>
      <c r="P743" s="83"/>
      <c r="Q743" s="151">
        <v>575</v>
      </c>
      <c r="R743" s="109">
        <f t="shared" si="593"/>
        <v>0.71282361759787816</v>
      </c>
      <c r="S743" s="151">
        <v>86</v>
      </c>
      <c r="T743" s="109">
        <f t="shared" si="594"/>
        <v>0.72809608190588693</v>
      </c>
      <c r="U743" s="104">
        <f t="shared" si="595"/>
        <v>661</v>
      </c>
      <c r="V743" s="151">
        <v>18</v>
      </c>
      <c r="W743" s="109">
        <f t="shared" si="596"/>
        <v>4.8375000000000004</v>
      </c>
      <c r="X743" s="151">
        <v>66</v>
      </c>
      <c r="Y743" s="328"/>
      <c r="Z743" s="124">
        <f t="shared" si="597"/>
        <v>84</v>
      </c>
      <c r="AA743" s="31"/>
      <c r="AB743" s="318">
        <v>-9</v>
      </c>
      <c r="AC743" s="318">
        <v>40</v>
      </c>
      <c r="AD743" s="318">
        <v>-16</v>
      </c>
      <c r="AE743" s="318">
        <v>-30</v>
      </c>
      <c r="AF743" s="318">
        <v>-33</v>
      </c>
      <c r="AG743" s="318">
        <v>16</v>
      </c>
    </row>
    <row r="744" spans="2:33" s="518" customFormat="1" ht="15" customHeight="1" x14ac:dyDescent="0.3">
      <c r="B744" s="239">
        <v>44566</v>
      </c>
      <c r="C744" s="517"/>
      <c r="D744" s="517"/>
      <c r="E744" s="517"/>
      <c r="F744" s="517"/>
      <c r="G744" s="517"/>
      <c r="H744" s="155">
        <v>303</v>
      </c>
      <c r="I744" s="83"/>
      <c r="J744" s="151">
        <v>1501</v>
      </c>
      <c r="K744" s="152">
        <v>1.6458333333333333</v>
      </c>
      <c r="L744" s="151">
        <v>111</v>
      </c>
      <c r="M744" s="152">
        <v>2.2200000000000002</v>
      </c>
      <c r="N744" s="153">
        <v>1612</v>
      </c>
      <c r="O744" s="83"/>
      <c r="P744" s="83"/>
      <c r="Q744" s="151">
        <v>398</v>
      </c>
      <c r="R744" s="109">
        <f t="shared" si="593"/>
        <v>0.4933979127025313</v>
      </c>
      <c r="S744" s="151">
        <v>66</v>
      </c>
      <c r="T744" s="109">
        <f t="shared" si="594"/>
        <v>0.5587714116952156</v>
      </c>
      <c r="U744" s="104">
        <f t="shared" si="595"/>
        <v>464</v>
      </c>
      <c r="V744" s="151">
        <v>6</v>
      </c>
      <c r="W744" s="109">
        <f t="shared" si="596"/>
        <v>1.6125</v>
      </c>
      <c r="X744" s="151">
        <v>24</v>
      </c>
      <c r="Y744" s="328"/>
      <c r="Z744" s="124">
        <f t="shared" si="597"/>
        <v>30</v>
      </c>
      <c r="AA744" s="31"/>
      <c r="AB744" s="318">
        <v>-10</v>
      </c>
      <c r="AC744" s="318">
        <v>37</v>
      </c>
      <c r="AD744" s="318">
        <v>-13</v>
      </c>
      <c r="AE744" s="318">
        <v>-31</v>
      </c>
      <c r="AF744" s="318">
        <v>-32</v>
      </c>
      <c r="AG744" s="318">
        <v>15</v>
      </c>
    </row>
    <row r="745" spans="2:33" s="518" customFormat="1" ht="15" customHeight="1" x14ac:dyDescent="0.3">
      <c r="B745" s="239">
        <v>44567</v>
      </c>
      <c r="C745" s="524"/>
      <c r="D745" s="524"/>
      <c r="E745" s="524"/>
      <c r="F745" s="524"/>
      <c r="G745" s="524"/>
      <c r="H745" s="155">
        <v>301</v>
      </c>
      <c r="I745" s="83"/>
      <c r="J745" s="151">
        <v>1496</v>
      </c>
      <c r="K745" s="152">
        <v>1.6403508771929824</v>
      </c>
      <c r="L745" s="151">
        <v>85</v>
      </c>
      <c r="M745" s="152">
        <v>1.7</v>
      </c>
      <c r="N745" s="153">
        <v>1581</v>
      </c>
      <c r="O745" s="83"/>
      <c r="P745" s="83"/>
      <c r="Q745" s="151">
        <v>371</v>
      </c>
      <c r="R745" s="109">
        <f t="shared" ref="R745:R751" si="598">Q745/Q$68</f>
        <v>0.45992619500663096</v>
      </c>
      <c r="S745" s="151">
        <v>44</v>
      </c>
      <c r="T745" s="109">
        <f t="shared" ref="T745:T751" si="599">S745/S$68</f>
        <v>0.37251427446347707</v>
      </c>
      <c r="U745" s="104">
        <f t="shared" ref="U745:U751" si="600">Q745+S745</f>
        <v>415</v>
      </c>
      <c r="V745" s="151">
        <v>1</v>
      </c>
      <c r="W745" s="109">
        <f t="shared" ref="W745:W751" si="601">V745/$V$68</f>
        <v>0.26874999999999999</v>
      </c>
      <c r="X745" s="151">
        <v>33</v>
      </c>
      <c r="Y745" s="328"/>
      <c r="Z745" s="124">
        <f t="shared" ref="Z745:Z751" si="602">V745+X745</f>
        <v>34</v>
      </c>
      <c r="AA745" s="31"/>
      <c r="AB745" s="318">
        <v>-4</v>
      </c>
      <c r="AC745" s="318">
        <v>42</v>
      </c>
      <c r="AD745" s="318">
        <v>5</v>
      </c>
      <c r="AE745" s="318">
        <v>-30</v>
      </c>
      <c r="AF745" s="318">
        <v>-32</v>
      </c>
      <c r="AG745" s="318">
        <v>15</v>
      </c>
    </row>
    <row r="746" spans="2:33" s="518" customFormat="1" ht="15" customHeight="1" x14ac:dyDescent="0.3">
      <c r="B746" s="239">
        <v>44568</v>
      </c>
      <c r="C746" s="524"/>
      <c r="D746" s="524"/>
      <c r="E746" s="524"/>
      <c r="F746" s="524"/>
      <c r="G746" s="524"/>
      <c r="H746" s="155">
        <v>348</v>
      </c>
      <c r="I746" s="83"/>
      <c r="J746" s="151">
        <v>1503</v>
      </c>
      <c r="K746" s="152">
        <v>1.6480263157894737</v>
      </c>
      <c r="L746" s="151">
        <v>22</v>
      </c>
      <c r="M746" s="152">
        <v>0.44</v>
      </c>
      <c r="N746" s="153">
        <v>1525</v>
      </c>
      <c r="O746" s="83"/>
      <c r="P746" s="83"/>
      <c r="Q746" s="151">
        <v>289</v>
      </c>
      <c r="R746" s="109">
        <f t="shared" si="598"/>
        <v>0.35827134867093352</v>
      </c>
      <c r="S746" s="151">
        <v>26</v>
      </c>
      <c r="T746" s="109">
        <f t="shared" si="599"/>
        <v>0.22012207127387282</v>
      </c>
      <c r="U746" s="104">
        <f t="shared" si="600"/>
        <v>315</v>
      </c>
      <c r="V746" s="151">
        <v>7</v>
      </c>
      <c r="W746" s="109">
        <f t="shared" si="601"/>
        <v>1.8812500000000001</v>
      </c>
      <c r="X746" s="151">
        <v>24</v>
      </c>
      <c r="Y746" s="328"/>
      <c r="Z746" s="124">
        <f t="shared" si="602"/>
        <v>31</v>
      </c>
      <c r="AA746" s="31"/>
      <c r="AB746" s="318">
        <v>-12</v>
      </c>
      <c r="AC746" s="318">
        <v>35</v>
      </c>
      <c r="AD746" s="318">
        <v>0</v>
      </c>
      <c r="AE746" s="318">
        <v>-30</v>
      </c>
      <c r="AF746" s="318">
        <v>-30</v>
      </c>
      <c r="AG746" s="318">
        <v>16</v>
      </c>
    </row>
    <row r="747" spans="2:33" s="518" customFormat="1" ht="15" customHeight="1" x14ac:dyDescent="0.3">
      <c r="B747" s="239">
        <v>44569</v>
      </c>
      <c r="C747" s="524"/>
      <c r="D747" s="524"/>
      <c r="E747" s="524"/>
      <c r="F747" s="524"/>
      <c r="G747" s="524"/>
      <c r="H747" s="155">
        <v>328</v>
      </c>
      <c r="I747" s="83"/>
      <c r="J747" s="151">
        <v>920</v>
      </c>
      <c r="K747" s="152">
        <v>1.0087719298245614</v>
      </c>
      <c r="L747" s="151">
        <v>51</v>
      </c>
      <c r="M747" s="152">
        <v>1.02</v>
      </c>
      <c r="N747" s="153">
        <v>971</v>
      </c>
      <c r="O747" s="83"/>
      <c r="P747" s="83"/>
      <c r="Q747" s="155">
        <v>0</v>
      </c>
      <c r="R747" s="114">
        <f t="shared" si="598"/>
        <v>0</v>
      </c>
      <c r="S747" s="155">
        <v>0</v>
      </c>
      <c r="T747" s="114">
        <f t="shared" si="599"/>
        <v>0</v>
      </c>
      <c r="U747" s="123">
        <f t="shared" si="600"/>
        <v>0</v>
      </c>
      <c r="V747" s="155">
        <v>0</v>
      </c>
      <c r="W747" s="114">
        <f t="shared" si="601"/>
        <v>0</v>
      </c>
      <c r="X747" s="155">
        <v>0</v>
      </c>
      <c r="Y747" s="156"/>
      <c r="Z747" s="124">
        <f t="shared" si="602"/>
        <v>0</v>
      </c>
      <c r="AA747" s="31"/>
      <c r="AB747" s="318">
        <v>-15</v>
      </c>
      <c r="AC747" s="318">
        <v>25</v>
      </c>
      <c r="AD747" s="318">
        <v>-3</v>
      </c>
      <c r="AE747" s="318">
        <v>-20</v>
      </c>
      <c r="AF747" s="318">
        <v>-5</v>
      </c>
      <c r="AG747" s="318">
        <v>8</v>
      </c>
    </row>
    <row r="748" spans="2:33" s="518" customFormat="1" ht="15" customHeight="1" x14ac:dyDescent="0.3">
      <c r="B748" s="239">
        <v>44570</v>
      </c>
      <c r="C748" s="524"/>
      <c r="D748" s="524"/>
      <c r="E748" s="524"/>
      <c r="F748" s="524"/>
      <c r="G748" s="524"/>
      <c r="H748" s="155">
        <v>346</v>
      </c>
      <c r="I748" s="83"/>
      <c r="J748" s="151">
        <v>898</v>
      </c>
      <c r="K748" s="152">
        <v>0.98464912280701755</v>
      </c>
      <c r="L748" s="151">
        <v>38</v>
      </c>
      <c r="M748" s="152">
        <v>0.76</v>
      </c>
      <c r="N748" s="153">
        <v>936</v>
      </c>
      <c r="O748" s="83"/>
      <c r="P748" s="83"/>
      <c r="Q748" s="155">
        <v>0</v>
      </c>
      <c r="R748" s="114">
        <f t="shared" si="598"/>
        <v>0</v>
      </c>
      <c r="S748" s="155">
        <v>0</v>
      </c>
      <c r="T748" s="114">
        <f t="shared" si="599"/>
        <v>0</v>
      </c>
      <c r="U748" s="123">
        <f t="shared" si="600"/>
        <v>0</v>
      </c>
      <c r="V748" s="155">
        <v>0</v>
      </c>
      <c r="W748" s="114">
        <f t="shared" si="601"/>
        <v>0</v>
      </c>
      <c r="X748" s="155">
        <v>0</v>
      </c>
      <c r="Y748" s="156"/>
      <c r="Z748" s="124">
        <f t="shared" si="602"/>
        <v>0</v>
      </c>
      <c r="AA748" s="31"/>
      <c r="AB748" s="318">
        <v>-23</v>
      </c>
      <c r="AC748" s="318">
        <v>12</v>
      </c>
      <c r="AD748" s="318">
        <v>-33</v>
      </c>
      <c r="AE748" s="318">
        <v>-26</v>
      </c>
      <c r="AF748" s="318">
        <v>-4</v>
      </c>
      <c r="AG748" s="318">
        <v>9</v>
      </c>
    </row>
    <row r="749" spans="2:33" s="518" customFormat="1" ht="15" customHeight="1" x14ac:dyDescent="0.3">
      <c r="B749" s="239">
        <v>44571</v>
      </c>
      <c r="C749" s="524"/>
      <c r="D749" s="524"/>
      <c r="E749" s="524"/>
      <c r="F749" s="524"/>
      <c r="G749" s="524"/>
      <c r="H749" s="155">
        <v>286</v>
      </c>
      <c r="I749" s="83"/>
      <c r="J749" s="151">
        <v>1499</v>
      </c>
      <c r="K749" s="152">
        <v>1.6436403508771931</v>
      </c>
      <c r="L749" s="151">
        <v>89</v>
      </c>
      <c r="M749" s="152">
        <v>1.78</v>
      </c>
      <c r="N749" s="153">
        <v>1588</v>
      </c>
      <c r="O749" s="83"/>
      <c r="P749" s="83"/>
      <c r="Q749" s="151">
        <v>352</v>
      </c>
      <c r="R749" s="109">
        <f t="shared" si="598"/>
        <v>0.43637202329470104</v>
      </c>
      <c r="S749" s="151">
        <v>53</v>
      </c>
      <c r="T749" s="109">
        <f t="shared" si="599"/>
        <v>0.44871037605827918</v>
      </c>
      <c r="U749" s="104">
        <f t="shared" si="600"/>
        <v>405</v>
      </c>
      <c r="V749" s="151">
        <v>0</v>
      </c>
      <c r="W749" s="109">
        <f t="shared" si="601"/>
        <v>0</v>
      </c>
      <c r="X749" s="151">
        <v>16</v>
      </c>
      <c r="Y749" s="328"/>
      <c r="Z749" s="124">
        <f t="shared" si="602"/>
        <v>16</v>
      </c>
      <c r="AA749" s="31"/>
      <c r="AB749" s="318">
        <v>-3</v>
      </c>
      <c r="AC749" s="318">
        <v>41</v>
      </c>
      <c r="AD749" s="318">
        <v>-12</v>
      </c>
      <c r="AE749" s="318">
        <v>-23</v>
      </c>
      <c r="AF749" s="318">
        <v>-16</v>
      </c>
      <c r="AG749" s="318">
        <v>10</v>
      </c>
    </row>
    <row r="750" spans="2:33" s="518" customFormat="1" ht="15" customHeight="1" x14ac:dyDescent="0.3">
      <c r="B750" s="239">
        <v>44572</v>
      </c>
      <c r="C750" s="524"/>
      <c r="D750" s="524"/>
      <c r="E750" s="524"/>
      <c r="F750" s="524"/>
      <c r="G750" s="524"/>
      <c r="H750" s="155">
        <v>197</v>
      </c>
      <c r="I750" s="83"/>
      <c r="J750" s="151">
        <v>1501</v>
      </c>
      <c r="K750" s="152">
        <v>1.6458333333333333</v>
      </c>
      <c r="L750" s="151">
        <v>118</v>
      </c>
      <c r="M750" s="152">
        <v>2.36</v>
      </c>
      <c r="N750" s="153">
        <v>1619</v>
      </c>
      <c r="O750" s="83"/>
      <c r="P750" s="83"/>
      <c r="Q750" s="151">
        <v>365</v>
      </c>
      <c r="R750" s="109">
        <f t="shared" si="598"/>
        <v>0.45248803551865308</v>
      </c>
      <c r="S750" s="151">
        <v>57</v>
      </c>
      <c r="T750" s="109">
        <f t="shared" si="599"/>
        <v>0.48257531010041343</v>
      </c>
      <c r="U750" s="104">
        <f t="shared" si="600"/>
        <v>422</v>
      </c>
      <c r="V750" s="151">
        <v>0</v>
      </c>
      <c r="W750" s="109">
        <f t="shared" si="601"/>
        <v>0</v>
      </c>
      <c r="X750" s="151">
        <v>18</v>
      </c>
      <c r="Y750" s="328"/>
      <c r="Z750" s="124">
        <f t="shared" si="602"/>
        <v>18</v>
      </c>
      <c r="AA750" s="31"/>
    </row>
    <row r="751" spans="2:33" s="518" customFormat="1" ht="15" customHeight="1" x14ac:dyDescent="0.3">
      <c r="B751" s="239">
        <v>44573</v>
      </c>
      <c r="C751" s="524"/>
      <c r="D751" s="524"/>
      <c r="E751" s="524"/>
      <c r="F751" s="524"/>
      <c r="G751" s="524"/>
      <c r="H751" s="155">
        <v>238</v>
      </c>
      <c r="I751" s="83"/>
      <c r="J751" s="83"/>
      <c r="K751" s="83"/>
      <c r="L751" s="83"/>
      <c r="M751" s="83"/>
      <c r="N751" s="83"/>
      <c r="O751" s="83"/>
      <c r="P751" s="83"/>
      <c r="Q751" s="151">
        <v>436</v>
      </c>
      <c r="R751" s="109">
        <f t="shared" si="598"/>
        <v>0.54050625612639103</v>
      </c>
      <c r="S751" s="151">
        <v>46</v>
      </c>
      <c r="T751" s="109">
        <f t="shared" si="599"/>
        <v>0.38944674148454417</v>
      </c>
      <c r="U751" s="104">
        <f t="shared" si="600"/>
        <v>482</v>
      </c>
      <c r="V751" s="151">
        <v>0</v>
      </c>
      <c r="W751" s="109">
        <f t="shared" si="601"/>
        <v>0</v>
      </c>
      <c r="X751" s="151">
        <v>15</v>
      </c>
      <c r="Y751" s="328"/>
      <c r="Z751" s="124">
        <f t="shared" si="602"/>
        <v>15</v>
      </c>
      <c r="AA751" s="31"/>
    </row>
    <row r="752" spans="2:33" s="429" customFormat="1" ht="15" customHeight="1" x14ac:dyDescent="0.3">
      <c r="B752" s="514"/>
      <c r="C752" s="514"/>
      <c r="D752" s="514"/>
      <c r="E752" s="514"/>
      <c r="F752" s="514"/>
      <c r="G752" s="514"/>
      <c r="H752" s="514"/>
      <c r="I752" s="83"/>
      <c r="J752" s="83"/>
      <c r="K752" s="83"/>
      <c r="L752" s="83"/>
      <c r="M752" s="83"/>
      <c r="N752" s="83"/>
      <c r="O752" s="83"/>
      <c r="P752" s="83"/>
      <c r="Q752" s="83"/>
      <c r="R752" s="83"/>
      <c r="S752" s="83"/>
      <c r="T752" s="83"/>
      <c r="U752" s="83"/>
      <c r="V752" s="83"/>
      <c r="W752" s="31"/>
      <c r="X752" s="31"/>
      <c r="Y752" s="31"/>
      <c r="Z752" s="31"/>
      <c r="AA752" s="31"/>
    </row>
    <row r="753" spans="2:34" ht="15" customHeight="1" x14ac:dyDescent="0.3">
      <c r="B753" s="545" t="s">
        <v>319</v>
      </c>
      <c r="C753" s="545"/>
      <c r="D753" s="545"/>
      <c r="E753" s="545"/>
      <c r="F753" s="545"/>
      <c r="G753" s="545"/>
      <c r="H753" s="545"/>
      <c r="I753" s="83"/>
      <c r="J753" s="84" t="s">
        <v>35</v>
      </c>
      <c r="K753" s="84"/>
      <c r="L753" s="84"/>
      <c r="M753" s="84"/>
      <c r="N753" s="31"/>
      <c r="O753" s="31"/>
      <c r="P753" s="31"/>
      <c r="Q753" s="31"/>
      <c r="R753" s="31"/>
      <c r="S753" s="31"/>
      <c r="T753" s="31"/>
      <c r="U753" s="31"/>
      <c r="V753" s="129"/>
      <c r="W753" s="31"/>
      <c r="X753" s="31"/>
      <c r="Y753" s="31"/>
      <c r="Z753" s="31"/>
      <c r="AA753" s="31"/>
      <c r="AB753" s="31"/>
    </row>
    <row r="754" spans="2:34" ht="15" customHeight="1" x14ac:dyDescent="0.3">
      <c r="B754" s="545"/>
      <c r="C754" s="545"/>
      <c r="D754" s="545"/>
      <c r="E754" s="545"/>
      <c r="F754" s="545"/>
      <c r="G754" s="545"/>
      <c r="H754" s="545"/>
      <c r="I754" s="83"/>
      <c r="J754" s="133" t="s">
        <v>36</v>
      </c>
      <c r="K754" s="125"/>
      <c r="L754" s="125"/>
      <c r="M754" s="125"/>
      <c r="N754" s="125"/>
      <c r="O754" s="125"/>
      <c r="P754" s="130"/>
      <c r="Q754" s="130"/>
      <c r="R754" s="130"/>
      <c r="S754" s="130"/>
      <c r="T754" s="130"/>
      <c r="U754" s="130"/>
      <c r="V754" s="137"/>
      <c r="W754" s="130"/>
      <c r="X754" s="130"/>
      <c r="Y754" s="130"/>
      <c r="Z754" s="130"/>
      <c r="AA754" s="130"/>
      <c r="AB754" s="130"/>
    </row>
    <row r="755" spans="2:34" ht="15" customHeight="1" x14ac:dyDescent="0.3">
      <c r="B755" s="125"/>
      <c r="C755" s="125"/>
      <c r="D755" s="125"/>
      <c r="E755" s="125"/>
      <c r="F755" s="125"/>
      <c r="G755" s="125"/>
      <c r="H755" s="125"/>
      <c r="I755" s="83"/>
      <c r="J755" s="130" t="s">
        <v>276</v>
      </c>
      <c r="K755" s="130"/>
      <c r="L755" s="130"/>
      <c r="M755" s="125"/>
      <c r="N755" s="125"/>
      <c r="O755" s="125"/>
      <c r="P755" s="130"/>
      <c r="Q755" s="130"/>
      <c r="R755" s="130"/>
      <c r="S755" s="130"/>
      <c r="T755" s="130"/>
      <c r="U755" s="130"/>
      <c r="V755" s="130"/>
      <c r="W755" s="130"/>
      <c r="X755" s="130"/>
      <c r="Y755" s="130"/>
      <c r="Z755" s="130"/>
      <c r="AA755" s="130"/>
      <c r="AB755" s="130"/>
    </row>
    <row r="756" spans="2:34" ht="15" customHeight="1" x14ac:dyDescent="0.3">
      <c r="B756" s="126" t="s">
        <v>25</v>
      </c>
      <c r="C756" s="127"/>
      <c r="D756" s="127"/>
      <c r="E756" s="127"/>
      <c r="F756" s="127"/>
      <c r="G756" s="127"/>
      <c r="H756" s="127"/>
      <c r="I756" s="51"/>
      <c r="J756" s="133" t="s">
        <v>37</v>
      </c>
      <c r="K756" s="130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  <c r="V756" s="131"/>
      <c r="W756" s="131"/>
      <c r="X756" s="131"/>
      <c r="Y756" s="131"/>
      <c r="Z756" s="131"/>
      <c r="AA756" s="131"/>
      <c r="AB756" s="131"/>
    </row>
    <row r="757" spans="2:34" x14ac:dyDescent="0.3">
      <c r="B757" s="128" t="s">
        <v>165</v>
      </c>
      <c r="C757" s="127"/>
      <c r="D757" s="127"/>
      <c r="E757" s="127"/>
      <c r="F757" s="127"/>
      <c r="G757" s="127"/>
      <c r="H757" s="127"/>
      <c r="I757" s="51"/>
      <c r="J757" s="132" t="s">
        <v>338</v>
      </c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  <c r="V757" s="131"/>
      <c r="W757" s="131"/>
      <c r="X757" s="131"/>
      <c r="Y757" s="131"/>
      <c r="Z757" s="131"/>
      <c r="AA757" s="131"/>
      <c r="AB757" s="131"/>
    </row>
    <row r="758" spans="2:34" x14ac:dyDescent="0.3">
      <c r="B758" s="128" t="s">
        <v>339</v>
      </c>
      <c r="C758" s="127"/>
      <c r="D758" s="127"/>
      <c r="E758" s="127"/>
      <c r="F758" s="127"/>
      <c r="G758" s="127"/>
      <c r="H758" s="127"/>
      <c r="I758" s="51"/>
      <c r="J758" s="133" t="s">
        <v>38</v>
      </c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/>
      <c r="W758" s="130"/>
      <c r="X758" s="130"/>
      <c r="Y758" s="130"/>
      <c r="Z758" s="130"/>
      <c r="AA758" s="130"/>
      <c r="AB758" s="130"/>
    </row>
    <row r="759" spans="2:34" ht="15" customHeight="1" x14ac:dyDescent="0.3">
      <c r="B759" s="128" t="s">
        <v>166</v>
      </c>
      <c r="C759" s="127"/>
      <c r="D759" s="127"/>
      <c r="E759" s="127"/>
      <c r="F759" s="127"/>
      <c r="G759" s="127"/>
      <c r="H759" s="127"/>
      <c r="I759" s="51"/>
      <c r="J759" s="540" t="s">
        <v>317</v>
      </c>
      <c r="K759" s="540"/>
      <c r="L759" s="540"/>
      <c r="M759" s="540"/>
      <c r="N759" s="540"/>
      <c r="O759" s="540"/>
      <c r="P759" s="540"/>
      <c r="Q759" s="540"/>
      <c r="R759" s="540"/>
      <c r="S759" s="540"/>
      <c r="T759" s="540"/>
      <c r="U759" s="540"/>
      <c r="V759" s="540"/>
      <c r="W759" s="540"/>
      <c r="X759" s="540"/>
      <c r="Y759" s="540"/>
      <c r="Z759" s="540"/>
      <c r="AA759" s="540"/>
      <c r="AB759" s="540"/>
      <c r="AC759" s="81"/>
      <c r="AD759" s="81"/>
      <c r="AE759" s="81"/>
      <c r="AF759" s="81"/>
      <c r="AG759" s="81"/>
      <c r="AH759" s="81"/>
    </row>
    <row r="760" spans="2:34" x14ac:dyDescent="0.3">
      <c r="B760" s="128" t="s">
        <v>167</v>
      </c>
      <c r="C760" s="127"/>
      <c r="D760" s="127"/>
      <c r="E760" s="127"/>
      <c r="F760" s="127"/>
      <c r="G760" s="127"/>
      <c r="H760" s="127"/>
      <c r="I760" s="51"/>
      <c r="J760" s="540"/>
      <c r="K760" s="540"/>
      <c r="L760" s="540"/>
      <c r="M760" s="540"/>
      <c r="N760" s="540"/>
      <c r="O760" s="540"/>
      <c r="P760" s="540"/>
      <c r="Q760" s="540"/>
      <c r="R760" s="540"/>
      <c r="S760" s="540"/>
      <c r="T760" s="540"/>
      <c r="U760" s="540"/>
      <c r="V760" s="540"/>
      <c r="W760" s="540"/>
      <c r="X760" s="540"/>
      <c r="Y760" s="540"/>
      <c r="Z760" s="540"/>
      <c r="AA760" s="540"/>
      <c r="AB760" s="540"/>
      <c r="AC760" s="81"/>
      <c r="AD760" s="81"/>
      <c r="AE760" s="81"/>
      <c r="AF760" s="81"/>
      <c r="AG760" s="81"/>
      <c r="AH760" s="81"/>
    </row>
    <row r="761" spans="2:34" x14ac:dyDescent="0.3">
      <c r="B761" s="128" t="s">
        <v>168</v>
      </c>
      <c r="C761" s="128"/>
      <c r="D761" s="128"/>
      <c r="E761" s="128"/>
      <c r="F761" s="128"/>
      <c r="G761" s="128"/>
      <c r="H761" s="128"/>
      <c r="I761" s="82"/>
      <c r="J761" s="540"/>
      <c r="K761" s="540"/>
      <c r="L761" s="540"/>
      <c r="M761" s="540"/>
      <c r="N761" s="540"/>
      <c r="O761" s="540"/>
      <c r="P761" s="540"/>
      <c r="Q761" s="540"/>
      <c r="R761" s="540"/>
      <c r="S761" s="540"/>
      <c r="T761" s="540"/>
      <c r="U761" s="540"/>
      <c r="V761" s="540"/>
      <c r="W761" s="540"/>
      <c r="X761" s="540"/>
      <c r="Y761" s="540"/>
      <c r="Z761" s="540"/>
      <c r="AA761" s="540"/>
      <c r="AB761" s="540"/>
    </row>
    <row r="762" spans="2:34" ht="15" customHeight="1" x14ac:dyDescent="0.3">
      <c r="B762" s="128" t="s">
        <v>169</v>
      </c>
      <c r="C762" s="31"/>
      <c r="D762" s="31"/>
      <c r="E762" s="31"/>
      <c r="F762" s="31"/>
      <c r="G762" s="31"/>
      <c r="H762" s="31"/>
      <c r="J762" s="133" t="s">
        <v>163</v>
      </c>
      <c r="K762" s="131"/>
      <c r="L762" s="131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/>
      <c r="W762" s="130"/>
      <c r="X762" s="130"/>
      <c r="Y762" s="130"/>
      <c r="Z762" s="130"/>
      <c r="AA762" s="130"/>
      <c r="AB762" s="130"/>
    </row>
    <row r="763" spans="2:34" ht="43.5" customHeight="1" x14ac:dyDescent="0.3">
      <c r="B763" s="31"/>
      <c r="C763" s="31"/>
      <c r="D763" s="31"/>
      <c r="E763" s="31"/>
      <c r="F763" s="31"/>
      <c r="G763" s="31"/>
      <c r="H763" s="31"/>
      <c r="J763" s="540" t="s">
        <v>316</v>
      </c>
      <c r="K763" s="540"/>
      <c r="L763" s="540"/>
      <c r="M763" s="540"/>
      <c r="N763" s="540"/>
      <c r="O763" s="540"/>
      <c r="P763" s="540"/>
      <c r="Q763" s="540"/>
      <c r="R763" s="540"/>
      <c r="S763" s="540"/>
      <c r="T763" s="540"/>
      <c r="U763" s="540"/>
      <c r="V763" s="540"/>
      <c r="W763" s="540"/>
      <c r="X763" s="540"/>
      <c r="Y763" s="540"/>
      <c r="Z763" s="540"/>
      <c r="AA763" s="540"/>
      <c r="AB763" s="134"/>
    </row>
    <row r="764" spans="2:34" ht="15" customHeight="1" x14ac:dyDescent="0.3">
      <c r="J764" s="53" t="s">
        <v>97</v>
      </c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</row>
    <row r="765" spans="2:34" x14ac:dyDescent="0.3">
      <c r="J765" s="162"/>
      <c r="K765" s="31"/>
      <c r="L765" s="132" t="s">
        <v>98</v>
      </c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</row>
    <row r="766" spans="2:34" x14ac:dyDescent="0.3">
      <c r="J766" s="135"/>
      <c r="K766" s="31"/>
      <c r="L766" s="132" t="s">
        <v>33</v>
      </c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</row>
    <row r="767" spans="2:34" x14ac:dyDescent="0.3">
      <c r="J767" s="136"/>
      <c r="K767" s="31"/>
      <c r="L767" s="132" t="s">
        <v>34</v>
      </c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</row>
  </sheetData>
  <mergeCells count="20">
    <mergeCell ref="J759:AB761"/>
    <mergeCell ref="J763:AA763"/>
    <mergeCell ref="H4:O4"/>
    <mergeCell ref="C6:D6"/>
    <mergeCell ref="J6:O6"/>
    <mergeCell ref="B753:H754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L100:L750 J100:J750 V742:V746 X742:X746 X749:X751 V749:V751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751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1 Q749:Q751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S75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9"/>
  <sheetViews>
    <sheetView showGridLines="0" zoomScale="90" zoomScaleNormal="90" workbookViewId="0">
      <selection activeCell="I11" sqref="I11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46" t="s">
        <v>283</v>
      </c>
      <c r="C2" s="546"/>
      <c r="D2" s="546"/>
      <c r="E2" s="546"/>
      <c r="F2" s="546"/>
      <c r="G2" s="546"/>
      <c r="H2" s="546"/>
      <c r="I2" s="546"/>
      <c r="J2" s="546"/>
      <c r="K2" s="546"/>
      <c r="L2" s="546"/>
      <c r="M2" s="546"/>
      <c r="N2" s="546"/>
      <c r="O2" s="546"/>
      <c r="P2" s="546"/>
      <c r="Q2" s="546"/>
      <c r="R2" s="546"/>
      <c r="S2" s="546"/>
      <c r="T2" s="546"/>
      <c r="U2" s="546"/>
      <c r="V2" s="546"/>
      <c r="W2" s="546"/>
      <c r="X2" s="546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48" t="s">
        <v>278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549"/>
      <c r="R4" s="549"/>
      <c r="S4" s="549"/>
      <c r="T4" s="549"/>
      <c r="U4" s="549"/>
      <c r="V4" s="549"/>
      <c r="X4" s="138"/>
      <c r="Y4" s="548" t="s">
        <v>328</v>
      </c>
      <c r="Z4" s="549"/>
      <c r="AA4" s="549"/>
      <c r="AB4" s="549"/>
      <c r="AC4" s="549"/>
      <c r="AD4" s="549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50" t="s">
        <v>329</v>
      </c>
      <c r="E6" s="550"/>
      <c r="F6" s="550"/>
      <c r="G6" s="550"/>
      <c r="H6" s="550"/>
      <c r="I6" s="550"/>
      <c r="J6" s="550"/>
      <c r="K6" s="550"/>
      <c r="L6" s="550"/>
      <c r="M6" s="550"/>
      <c r="N6" s="550"/>
      <c r="O6" s="550"/>
      <c r="P6" s="550"/>
      <c r="Q6" s="550"/>
      <c r="R6" s="550"/>
      <c r="S6" s="550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326</v>
      </c>
      <c r="AD6" s="82" t="s">
        <v>327</v>
      </c>
    </row>
    <row r="7" spans="1:30" ht="15" customHeight="1" x14ac:dyDescent="0.3">
      <c r="A7" s="309"/>
      <c r="B7" s="309"/>
      <c r="D7" s="550"/>
      <c r="E7" s="550"/>
      <c r="F7" s="550"/>
      <c r="G7" s="550"/>
      <c r="H7" s="550"/>
      <c r="I7" s="550"/>
      <c r="J7" s="550"/>
      <c r="K7" s="550"/>
      <c r="L7" s="550"/>
      <c r="M7" s="550"/>
      <c r="N7" s="550"/>
      <c r="O7" s="550"/>
      <c r="P7" s="550"/>
      <c r="Q7" s="550"/>
      <c r="R7" s="550"/>
      <c r="S7" s="550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50"/>
      <c r="E9" s="550"/>
      <c r="F9" s="550"/>
      <c r="G9" s="550"/>
      <c r="H9" s="550"/>
      <c r="I9" s="550"/>
      <c r="J9" s="550"/>
      <c r="K9" s="550"/>
      <c r="L9" s="550"/>
      <c r="M9" s="550"/>
      <c r="N9" s="550"/>
      <c r="O9" s="550"/>
      <c r="P9" s="550"/>
      <c r="Q9" s="550"/>
      <c r="R9" s="550"/>
      <c r="S9" s="550"/>
      <c r="T9" s="320"/>
      <c r="U9" s="320"/>
      <c r="V9" s="320"/>
      <c r="W9" s="320"/>
      <c r="Y9" s="519">
        <v>43831</v>
      </c>
      <c r="Z9" s="520">
        <v>1.596195138787373</v>
      </c>
      <c r="AA9" s="520">
        <v>-0.35408974291427836</v>
      </c>
      <c r="AB9" s="520">
        <v>-2.6340061006556681</v>
      </c>
      <c r="AC9" s="520">
        <v>5.3981772463908726</v>
      </c>
      <c r="AD9" s="520">
        <v>2.095515534273884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519" t="s">
        <v>173</v>
      </c>
      <c r="Z10" s="520">
        <v>0.10191268617959093</v>
      </c>
      <c r="AA10" s="520">
        <v>0.1705148970472789</v>
      </c>
      <c r="AB10" s="520">
        <v>-2.6340061006556681</v>
      </c>
      <c r="AC10" s="520">
        <v>4.1011376669802075</v>
      </c>
      <c r="AD10" s="520">
        <v>2.2219044919316082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519" t="s">
        <v>173</v>
      </c>
      <c r="Z11" s="520">
        <v>-2.6400219488866905</v>
      </c>
      <c r="AA11" s="520">
        <v>3.0186636409736321E-2</v>
      </c>
      <c r="AB11" s="520">
        <v>-2.6340061006556681</v>
      </c>
      <c r="AC11" s="520">
        <v>1.4408837337455083</v>
      </c>
      <c r="AD11" s="520">
        <v>2.6772053604530419</v>
      </c>
    </row>
    <row r="12" spans="1:30" x14ac:dyDescent="0.3">
      <c r="A12" s="309"/>
      <c r="B12" s="309"/>
      <c r="C12" s="309"/>
      <c r="D12" s="309"/>
      <c r="Y12" s="519" t="s">
        <v>173</v>
      </c>
      <c r="Z12" s="520">
        <v>-2.4326507607244667</v>
      </c>
      <c r="AA12" s="520">
        <v>-0.55156055635256673</v>
      </c>
      <c r="AB12" s="520">
        <v>-2.6340061006556681</v>
      </c>
      <c r="AC12" s="520">
        <v>2.8264059793734049</v>
      </c>
      <c r="AD12" s="520">
        <v>3.6782018509299417</v>
      </c>
    </row>
    <row r="13" spans="1:30" x14ac:dyDescent="0.3">
      <c r="A13" s="309"/>
      <c r="B13" s="309"/>
      <c r="C13" s="309"/>
      <c r="D13" s="309"/>
      <c r="Y13" s="519" t="s">
        <v>173</v>
      </c>
      <c r="Z13" s="520">
        <v>0.66814349559439234</v>
      </c>
      <c r="AA13" s="520">
        <v>-0.80100309847044138</v>
      </c>
      <c r="AB13" s="520">
        <v>-2.6340061006556681</v>
      </c>
      <c r="AC13" s="520">
        <v>5.1943036963553908</v>
      </c>
      <c r="AD13" s="520">
        <v>3.3561320832442072</v>
      </c>
    </row>
    <row r="14" spans="1:30" x14ac:dyDescent="0.3">
      <c r="Y14" s="519" t="s">
        <v>173</v>
      </c>
      <c r="Z14" s="520">
        <v>-9.2802590937176799E-2</v>
      </c>
      <c r="AA14" s="520">
        <v>-0.51836272038088771</v>
      </c>
      <c r="AB14" s="520">
        <v>-2.6340061006556681</v>
      </c>
      <c r="AC14" s="520">
        <v>3.1367206211673846</v>
      </c>
      <c r="AD14" s="520">
        <v>3.5739647431164445</v>
      </c>
    </row>
    <row r="15" spans="1:30" x14ac:dyDescent="0.3">
      <c r="Y15" s="519" t="s">
        <v>173</v>
      </c>
      <c r="Z15" s="520">
        <v>-1.0616999144809891</v>
      </c>
      <c r="AA15" s="520">
        <v>-0.10683141855890563</v>
      </c>
      <c r="AB15" s="520">
        <v>-2.6340061006556681</v>
      </c>
      <c r="AC15" s="520">
        <v>3.6497840124968235</v>
      </c>
      <c r="AD15" s="520">
        <v>3.8787952384084354</v>
      </c>
    </row>
    <row r="16" spans="1:30" x14ac:dyDescent="0.3">
      <c r="Y16" s="519" t="s">
        <v>173</v>
      </c>
      <c r="Z16" s="520">
        <v>-0.14990265603774988</v>
      </c>
      <c r="AA16" s="520">
        <v>0.37162802298244557</v>
      </c>
      <c r="AB16" s="520">
        <v>-2.6340061006556681</v>
      </c>
      <c r="AC16" s="520">
        <v>3.1436888725907295</v>
      </c>
      <c r="AD16" s="520">
        <v>4.2349203498446144</v>
      </c>
    </row>
    <row r="17" spans="25:30" x14ac:dyDescent="0.3">
      <c r="Y17" s="519" t="s">
        <v>173</v>
      </c>
      <c r="Z17" s="520">
        <v>2.0803953328064675</v>
      </c>
      <c r="AA17" s="520">
        <v>0.51592924450767452</v>
      </c>
      <c r="AB17" s="520">
        <v>-2.6340061006556681</v>
      </c>
      <c r="AC17" s="520">
        <v>5.6259662860858697</v>
      </c>
      <c r="AD17" s="520">
        <v>4.4398832535146857</v>
      </c>
    </row>
    <row r="18" spans="25:30" x14ac:dyDescent="0.3">
      <c r="Y18" s="519" t="s">
        <v>173</v>
      </c>
      <c r="Z18" s="520">
        <v>0.24069716386718332</v>
      </c>
      <c r="AA18" s="520">
        <v>0.70273884637458195</v>
      </c>
      <c r="AB18" s="520">
        <v>-2.6340061006556681</v>
      </c>
      <c r="AC18" s="520">
        <v>3.5746972007894442</v>
      </c>
      <c r="AD18" s="520">
        <v>4.8422168118203972</v>
      </c>
    </row>
    <row r="19" spans="25:30" x14ac:dyDescent="0.3">
      <c r="Y19" s="519" t="s">
        <v>173</v>
      </c>
      <c r="Z19" s="520">
        <v>0.91656533006499163</v>
      </c>
      <c r="AA19" s="520">
        <v>0.85499000895399035</v>
      </c>
      <c r="AB19" s="520">
        <v>-2.6340061006556681</v>
      </c>
      <c r="AC19" s="520">
        <v>5.3192817594266586</v>
      </c>
      <c r="AD19" s="520">
        <v>4.9934425215649174</v>
      </c>
    </row>
    <row r="20" spans="25:30" x14ac:dyDescent="0.3">
      <c r="Y20" s="519" t="s">
        <v>173</v>
      </c>
      <c r="Z20" s="520">
        <v>1.6782520462709947</v>
      </c>
      <c r="AA20" s="520">
        <v>0.92959136850410562</v>
      </c>
      <c r="AB20" s="520">
        <v>-2.6340061006556681</v>
      </c>
      <c r="AC20" s="520">
        <v>6.6290440220458891</v>
      </c>
      <c r="AD20" s="520">
        <v>4.8221163848101218</v>
      </c>
    </row>
    <row r="21" spans="25:30" x14ac:dyDescent="0.3">
      <c r="Y21" s="519" t="s">
        <v>173</v>
      </c>
      <c r="Z21" s="520">
        <v>1.214864622131175</v>
      </c>
      <c r="AA21" s="520">
        <v>0.71632349079012847</v>
      </c>
      <c r="AB21" s="520">
        <v>-2.6340061006556681</v>
      </c>
      <c r="AC21" s="520">
        <v>5.9530555293073633</v>
      </c>
      <c r="AD21" s="520">
        <v>4.7372752472481876</v>
      </c>
    </row>
    <row r="22" spans="25:30" x14ac:dyDescent="0.3">
      <c r="Y22" s="519" t="s">
        <v>173</v>
      </c>
      <c r="Z22" s="520">
        <v>4.0582235748689577E-3</v>
      </c>
      <c r="AA22" s="520">
        <v>0.57069014688816466</v>
      </c>
      <c r="AB22" s="520">
        <v>-2.6340061006556681</v>
      </c>
      <c r="AC22" s="520">
        <v>4.7083639807084694</v>
      </c>
      <c r="AD22" s="520">
        <v>4.764023372958162</v>
      </c>
    </row>
    <row r="23" spans="25:30" x14ac:dyDescent="0.3">
      <c r="Y23" s="519" t="s">
        <v>173</v>
      </c>
      <c r="Z23" s="520">
        <v>0.37230686081305731</v>
      </c>
      <c r="AA23" s="520">
        <v>0.24905868110919821</v>
      </c>
      <c r="AB23" s="520">
        <v>-2.6340061006556681</v>
      </c>
      <c r="AC23" s="520">
        <v>1.9444059153071578</v>
      </c>
      <c r="AD23" s="520">
        <v>4.6400948686664725</v>
      </c>
    </row>
    <row r="24" spans="25:30" x14ac:dyDescent="0.3">
      <c r="Y24" s="519" t="s">
        <v>173</v>
      </c>
      <c r="Z24" s="520">
        <v>0.58752018880862833</v>
      </c>
      <c r="AA24" s="520">
        <v>0.10023881592939225</v>
      </c>
      <c r="AB24" s="520">
        <v>-2.6340061006556681</v>
      </c>
      <c r="AC24" s="520">
        <v>5.0320783231523336</v>
      </c>
      <c r="AD24" s="520">
        <v>4.6121183548043012</v>
      </c>
    </row>
    <row r="25" spans="25:30" x14ac:dyDescent="0.3">
      <c r="Y25" s="519" t="s">
        <v>173</v>
      </c>
      <c r="Z25" s="520">
        <v>-0.778736243446563</v>
      </c>
      <c r="AA25" s="520">
        <v>0.41297980342436308</v>
      </c>
      <c r="AB25" s="520">
        <v>-2.6340061006556681</v>
      </c>
      <c r="AC25" s="520">
        <v>3.7619340807592607</v>
      </c>
      <c r="AD25" s="520">
        <v>4.6101688689290068</v>
      </c>
    </row>
    <row r="26" spans="25:30" x14ac:dyDescent="0.3">
      <c r="Y26" s="519" t="s">
        <v>173</v>
      </c>
      <c r="Z26" s="520">
        <v>-1.3348549303877735</v>
      </c>
      <c r="AA26" s="520">
        <v>0.5130214333730948</v>
      </c>
      <c r="AB26" s="520">
        <v>-2.6340061006556681</v>
      </c>
      <c r="AC26" s="520">
        <v>4.4517822293848326</v>
      </c>
      <c r="AD26" s="520">
        <v>4.8460364970125909</v>
      </c>
    </row>
    <row r="27" spans="25:30" x14ac:dyDescent="0.3">
      <c r="Y27" s="519" t="s">
        <v>173</v>
      </c>
      <c r="Z27" s="520">
        <v>0.63651299001235273</v>
      </c>
      <c r="AA27" s="520">
        <v>0.48097814952501416</v>
      </c>
      <c r="AB27" s="520">
        <v>-2.6340061006556681</v>
      </c>
      <c r="AC27" s="520">
        <v>6.4332084250106902</v>
      </c>
      <c r="AD27" s="520">
        <v>5.4293297748137883</v>
      </c>
    </row>
    <row r="28" spans="25:30" x14ac:dyDescent="0.3">
      <c r="Y28" s="519" t="s">
        <v>173</v>
      </c>
      <c r="Z28" s="520">
        <v>3.4040515345959705</v>
      </c>
      <c r="AA28" s="520">
        <v>0.71984228618998647</v>
      </c>
      <c r="AB28" s="520">
        <v>-2.6340061006556681</v>
      </c>
      <c r="AC28" s="520">
        <v>5.9394091281803014</v>
      </c>
      <c r="AD28" s="520">
        <v>5.7294979379114181</v>
      </c>
    </row>
    <row r="29" spans="25:30" x14ac:dyDescent="0.3">
      <c r="Y29" s="519" t="s">
        <v>173</v>
      </c>
      <c r="Z29" s="520">
        <v>0.70434963321599176</v>
      </c>
      <c r="AA29" s="520">
        <v>1.2266160398965797</v>
      </c>
      <c r="AB29" s="520">
        <v>-2.6340061006556681</v>
      </c>
      <c r="AC29" s="520">
        <v>6.3594373772935597</v>
      </c>
      <c r="AD29" s="520">
        <v>5.9244698589557219</v>
      </c>
    </row>
    <row r="30" spans="25:30" x14ac:dyDescent="0.3">
      <c r="Y30" s="519" t="s">
        <v>173</v>
      </c>
      <c r="Z30" s="520">
        <v>0.14800387387649261</v>
      </c>
      <c r="AA30" s="520">
        <v>1.8503981005705825</v>
      </c>
      <c r="AB30" s="520">
        <v>-2.6340061006556681</v>
      </c>
      <c r="AC30" s="520">
        <v>6.0274588599155408</v>
      </c>
      <c r="AD30" s="520">
        <v>5.9514503729671286</v>
      </c>
    </row>
    <row r="31" spans="25:30" x14ac:dyDescent="0.3">
      <c r="Y31" s="519" t="s">
        <v>173</v>
      </c>
      <c r="Z31" s="520">
        <v>2.2595691454634346</v>
      </c>
      <c r="AA31" s="520">
        <v>2.287898784666432</v>
      </c>
      <c r="AB31" s="520">
        <v>-2.6340061006556681</v>
      </c>
      <c r="AC31" s="520">
        <v>7.1332554648357416</v>
      </c>
      <c r="AD31" s="520">
        <v>5.6533114006040694</v>
      </c>
    </row>
    <row r="32" spans="25:30" x14ac:dyDescent="0.3">
      <c r="Y32" s="519" t="s">
        <v>173</v>
      </c>
      <c r="Z32" s="520">
        <v>2.7686800324995882</v>
      </c>
      <c r="AA32" s="520">
        <v>2.0542719044338882</v>
      </c>
      <c r="AB32" s="520">
        <v>-2.6340061006556681</v>
      </c>
      <c r="AC32" s="520">
        <v>5.1267375280693841</v>
      </c>
      <c r="AD32" s="520">
        <v>5.0854894999884221</v>
      </c>
    </row>
    <row r="33" spans="1:30" x14ac:dyDescent="0.3">
      <c r="Y33" s="519" t="s">
        <v>173</v>
      </c>
      <c r="Z33" s="520">
        <v>3.0316194943302466</v>
      </c>
      <c r="AA33" s="520">
        <v>1.9215863198819274</v>
      </c>
      <c r="AB33" s="520">
        <v>-2.6340061006556681</v>
      </c>
      <c r="AC33" s="520">
        <v>4.6406458274646809</v>
      </c>
      <c r="AD33" s="520">
        <v>4.7505222431343554</v>
      </c>
    </row>
    <row r="34" spans="1:30" x14ac:dyDescent="0.3">
      <c r="Y34" s="519" t="s">
        <v>173</v>
      </c>
      <c r="Z34" s="520">
        <v>3.6990177786832992</v>
      </c>
      <c r="AA34" s="520">
        <v>2.0096526333402385</v>
      </c>
      <c r="AB34" s="520">
        <v>-2.6340061006556681</v>
      </c>
      <c r="AC34" s="520">
        <v>4.3462356184692794</v>
      </c>
      <c r="AD34" s="520">
        <v>4.5222093138375312</v>
      </c>
    </row>
    <row r="35" spans="1:30" x14ac:dyDescent="0.3">
      <c r="D35" s="98" t="s">
        <v>282</v>
      </c>
      <c r="Y35" s="519" t="s">
        <v>173</v>
      </c>
      <c r="Z35" s="520">
        <v>1.7686633729681644</v>
      </c>
      <c r="AA35" s="520">
        <v>1.9526773638970716</v>
      </c>
      <c r="AB35" s="520">
        <v>-2.6340061006556681</v>
      </c>
      <c r="AC35" s="520">
        <v>1.9646558238707712</v>
      </c>
      <c r="AD35" s="520">
        <v>4.2994478723659411</v>
      </c>
    </row>
    <row r="36" spans="1:30" x14ac:dyDescent="0.3">
      <c r="Y36" s="519" t="s">
        <v>173</v>
      </c>
      <c r="Z36" s="520">
        <v>-0.22444945864773391</v>
      </c>
      <c r="AA36" s="520">
        <v>1.6224313319002965</v>
      </c>
      <c r="AB36" s="520">
        <v>-2.6340061006556681</v>
      </c>
      <c r="AC36" s="520">
        <v>4.0146665793150902</v>
      </c>
      <c r="AD36" s="520">
        <v>3.9143062386039804</v>
      </c>
    </row>
    <row r="37" spans="1:30" ht="18" x14ac:dyDescent="0.3">
      <c r="C37" s="547" t="s">
        <v>246</v>
      </c>
      <c r="D37" s="547"/>
      <c r="E37" s="547"/>
      <c r="F37" s="547"/>
      <c r="G37" s="547"/>
      <c r="H37" s="547"/>
      <c r="I37" s="547"/>
      <c r="J37" s="547"/>
      <c r="K37" s="547"/>
      <c r="L37" s="547"/>
      <c r="M37" s="547"/>
      <c r="N37" s="547"/>
      <c r="O37" s="547"/>
      <c r="P37" s="547"/>
      <c r="Q37" s="547"/>
      <c r="Y37" s="519" t="s">
        <v>173</v>
      </c>
      <c r="Z37" s="520">
        <v>0.7644680680846716</v>
      </c>
      <c r="AA37" s="520">
        <v>1.2793438769909629</v>
      </c>
      <c r="AB37" s="520">
        <v>-2.6340061006556681</v>
      </c>
      <c r="AC37" s="520">
        <v>4.4292683548377738</v>
      </c>
      <c r="AD37" s="520">
        <v>3.5703411880331908</v>
      </c>
    </row>
    <row r="38" spans="1:30" x14ac:dyDescent="0.3">
      <c r="C38" s="309"/>
      <c r="D38" s="309"/>
      <c r="Y38" s="519" t="s">
        <v>173</v>
      </c>
      <c r="Z38" s="520">
        <v>1.8607422593612646</v>
      </c>
      <c r="AA38" s="520">
        <v>0.40324285726149617</v>
      </c>
      <c r="AB38" s="520">
        <v>-2.6340061006556681</v>
      </c>
      <c r="AC38" s="520">
        <v>5.5739253745346105</v>
      </c>
      <c r="AD38" s="520">
        <v>2.9283566077262515</v>
      </c>
    </row>
    <row r="39" spans="1:30" ht="15.75" customHeight="1" thickBot="1" x14ac:dyDescent="0.35">
      <c r="A39" s="309"/>
      <c r="C39" s="570" t="s">
        <v>99</v>
      </c>
      <c r="D39" s="573" t="s">
        <v>273</v>
      </c>
      <c r="E39" s="574"/>
      <c r="F39" s="574"/>
      <c r="G39" s="575"/>
      <c r="H39" s="576" t="s">
        <v>4</v>
      </c>
      <c r="I39" s="543"/>
      <c r="J39" s="543"/>
      <c r="K39" s="543"/>
      <c r="L39" s="543"/>
      <c r="M39" s="577"/>
      <c r="N39" s="576" t="s">
        <v>17</v>
      </c>
      <c r="O39" s="543"/>
      <c r="P39" s="543"/>
      <c r="Q39" s="544"/>
      <c r="Y39" s="519" t="s">
        <v>173</v>
      </c>
      <c r="Z39" s="520">
        <v>0.4569578085221635</v>
      </c>
      <c r="AA39" s="520">
        <v>-8.5305165066138625E-2</v>
      </c>
      <c r="AB39" s="520">
        <v>-2.6340061006556681</v>
      </c>
      <c r="AC39" s="520">
        <v>2.4307460917356565</v>
      </c>
      <c r="AD39" s="520">
        <v>2.5736598754339752</v>
      </c>
    </row>
    <row r="40" spans="1:30" ht="15" thickBot="1" x14ac:dyDescent="0.35">
      <c r="A40" s="309"/>
      <c r="C40" s="571"/>
      <c r="D40" s="578" t="s">
        <v>6</v>
      </c>
      <c r="E40" s="579"/>
      <c r="F40" s="75" t="s">
        <v>14</v>
      </c>
      <c r="G40" s="552" t="s">
        <v>29</v>
      </c>
      <c r="H40" s="554" t="s">
        <v>198</v>
      </c>
      <c r="I40" s="555"/>
      <c r="J40" s="556"/>
      <c r="K40" s="557" t="s">
        <v>199</v>
      </c>
      <c r="L40" s="555"/>
      <c r="M40" s="558"/>
      <c r="N40" s="554" t="s">
        <v>18</v>
      </c>
      <c r="O40" s="555"/>
      <c r="P40" s="555"/>
      <c r="Q40" s="556"/>
      <c r="Y40" s="519">
        <v>43862</v>
      </c>
      <c r="Z40" s="520">
        <v>0.63000730996490972</v>
      </c>
      <c r="AA40" s="520">
        <v>-0.60889376829150976</v>
      </c>
      <c r="AB40" s="520">
        <v>-2.6340061006556681</v>
      </c>
      <c r="AC40" s="520">
        <v>2.2328904734691548</v>
      </c>
      <c r="AD40" s="520">
        <v>1.6575566621808153</v>
      </c>
    </row>
    <row r="41" spans="1:30" ht="16.2" thickBot="1" x14ac:dyDescent="0.35">
      <c r="A41" s="309"/>
      <c r="C41" s="572"/>
      <c r="D41" s="344" t="s">
        <v>6</v>
      </c>
      <c r="E41" s="344" t="s">
        <v>12</v>
      </c>
      <c r="F41" s="344" t="s">
        <v>13</v>
      </c>
      <c r="G41" s="553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519" t="s">
        <v>173</v>
      </c>
      <c r="Z41" s="520">
        <v>-2.4336893594229667</v>
      </c>
      <c r="AA41" s="520">
        <v>-1.3785350736313726</v>
      </c>
      <c r="AB41" s="520">
        <v>-2.6340061006556681</v>
      </c>
      <c r="AC41" s="520">
        <v>-0.14765644367929553</v>
      </c>
      <c r="AD41" s="520">
        <v>0.52964528958354762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519" t="s">
        <v>173</v>
      </c>
      <c r="Z42" s="520">
        <v>-1.6511727833252792</v>
      </c>
      <c r="AA42" s="520">
        <v>-1.9894959670145951</v>
      </c>
      <c r="AB42" s="520">
        <v>-2.6340061006556681</v>
      </c>
      <c r="AC42" s="520">
        <v>-0.5182213021751636</v>
      </c>
      <c r="AD42" s="520">
        <v>-0.70167364564825818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519" t="s">
        <v>173</v>
      </c>
      <c r="Z43" s="520">
        <v>-3.889569681225332</v>
      </c>
      <c r="AA43" s="520">
        <v>-2.3570153387972321</v>
      </c>
      <c r="AB43" s="520">
        <v>-2.6340061006556681</v>
      </c>
      <c r="AC43" s="520">
        <v>-2.3980559134570285</v>
      </c>
      <c r="AD43" s="520">
        <v>-1.5823721534312551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519" t="s">
        <v>173</v>
      </c>
      <c r="Z44" s="520">
        <v>-4.623021069294369</v>
      </c>
      <c r="AA44" s="520">
        <v>-2.9453646119875443</v>
      </c>
      <c r="AB44" s="520">
        <v>-2.6340061006556681</v>
      </c>
      <c r="AC44" s="520">
        <v>-3.4661112533431009</v>
      </c>
      <c r="AD44" s="520">
        <v>-2.6407578037543566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519" t="s">
        <v>173</v>
      </c>
      <c r="Z45" s="520">
        <v>-2.4159839943212922</v>
      </c>
      <c r="AA45" s="520">
        <v>-3.0078519327402349</v>
      </c>
      <c r="AB45" s="520">
        <v>-2.6340061006556681</v>
      </c>
      <c r="AC45" s="520">
        <v>-3.0453071720880303</v>
      </c>
      <c r="AD45" s="520">
        <v>-3.2025099320303139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519" t="s">
        <v>173</v>
      </c>
      <c r="Z46" s="520">
        <v>-2.1156777939562956</v>
      </c>
      <c r="AA46" s="520">
        <v>-2.8069988296809592</v>
      </c>
      <c r="AB46" s="520">
        <v>-2.6340061006556681</v>
      </c>
      <c r="AC46" s="520">
        <v>-3.7341434627453225</v>
      </c>
      <c r="AD46" s="520">
        <v>-3.3899685298472497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519" t="s">
        <v>173</v>
      </c>
      <c r="Z47" s="520">
        <v>-3.4884376023672758</v>
      </c>
      <c r="AA47" s="520">
        <v>-2.6198457431213216</v>
      </c>
      <c r="AB47" s="520">
        <v>-2.6340061006556681</v>
      </c>
      <c r="AC47" s="520">
        <v>-5.1758090787925539</v>
      </c>
      <c r="AD47" s="520">
        <v>-3.4471800729548852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519" t="s">
        <v>173</v>
      </c>
      <c r="Z48" s="520">
        <v>-2.8711006046918</v>
      </c>
      <c r="AA48" s="520">
        <v>-1.5505636495684822</v>
      </c>
      <c r="AB48" s="520">
        <v>-2.6340061006556681</v>
      </c>
      <c r="AC48" s="520">
        <v>-4.0799213416109978</v>
      </c>
      <c r="AD48" s="520">
        <v>-3.0916161858890336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519" t="s">
        <v>173</v>
      </c>
      <c r="Z49" s="520">
        <v>-0.24520106191034619</v>
      </c>
      <c r="AA49" s="520">
        <v>-0.71508028539031776</v>
      </c>
      <c r="AB49" s="520">
        <v>-2.6340061006556681</v>
      </c>
      <c r="AC49" s="520">
        <v>-1.8304314868937155</v>
      </c>
      <c r="AD49" s="520">
        <v>-2.67889124552564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519" t="s">
        <v>173</v>
      </c>
      <c r="Z50" s="520">
        <v>-2.5794980753078707</v>
      </c>
      <c r="AA50" s="520">
        <v>-0.59957169657061826</v>
      </c>
      <c r="AB50" s="520">
        <v>-2.6340061006556681</v>
      </c>
      <c r="AC50" s="520">
        <v>-2.7985367152104743</v>
      </c>
      <c r="AD50" s="520">
        <v>-2.7556271837266673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519" t="s">
        <v>173</v>
      </c>
      <c r="Z51" s="520">
        <v>2.8619535855755065</v>
      </c>
      <c r="AA51" s="520">
        <v>-0.2032412824018425</v>
      </c>
      <c r="AB51" s="520">
        <v>-2.6340061006556681</v>
      </c>
      <c r="AC51" s="520">
        <v>-0.97716404388214073</v>
      </c>
      <c r="AD51" s="520">
        <v>-2.6944518881928223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519" t="s">
        <v>173</v>
      </c>
      <c r="Z52" s="520">
        <v>3.4323995549258606</v>
      </c>
      <c r="AA52" s="520">
        <v>0.39460645993208571</v>
      </c>
      <c r="AB52" s="520">
        <v>-2.6340061006556681</v>
      </c>
      <c r="AC52" s="520">
        <v>-0.15623258954427399</v>
      </c>
      <c r="AD52" s="520">
        <v>-2.5094130204676111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519" t="s">
        <v>173</v>
      </c>
      <c r="Z53" s="520">
        <v>-1.3071176722184024</v>
      </c>
      <c r="AA53" s="520">
        <v>1.269556780627721</v>
      </c>
      <c r="AB53" s="520">
        <v>-2.6340061006556681</v>
      </c>
      <c r="AC53" s="520">
        <v>-4.2712950301525154</v>
      </c>
      <c r="AD53" s="520">
        <v>-1.7288498315720022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519" t="s">
        <v>173</v>
      </c>
      <c r="Z54" s="520">
        <v>-0.71412470318584509</v>
      </c>
      <c r="AA54" s="520">
        <v>1.6976973049446384</v>
      </c>
      <c r="AB54" s="520">
        <v>-2.6340061006556681</v>
      </c>
      <c r="AC54" s="520">
        <v>-4.7475820100556376</v>
      </c>
      <c r="AD54" s="520">
        <v>-1.2399521977030048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519" t="s">
        <v>173</v>
      </c>
      <c r="Z55" s="520">
        <v>1.3138335916456976</v>
      </c>
      <c r="AA55" s="520">
        <v>1.2485038010875746</v>
      </c>
      <c r="AB55" s="520">
        <v>-2.6340061006556681</v>
      </c>
      <c r="AC55" s="520">
        <v>-2.7846492675345189</v>
      </c>
      <c r="AD55" s="520">
        <v>-1.2139100211538303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519" t="s">
        <v>173</v>
      </c>
      <c r="Z56" s="520">
        <v>5.8794511829591016</v>
      </c>
      <c r="AA56" s="520">
        <v>0.83882526405214286</v>
      </c>
      <c r="AB56" s="520">
        <v>-2.6340061006556681</v>
      </c>
      <c r="AC56" s="520">
        <v>3.6335108353755459</v>
      </c>
      <c r="AD56" s="520">
        <v>-1.0020090833764073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519" t="s">
        <v>173</v>
      </c>
      <c r="Z57" s="520">
        <v>0.41748559491055115</v>
      </c>
      <c r="AA57" s="520">
        <v>0.82031965970454224</v>
      </c>
      <c r="AB57" s="520">
        <v>-2.6340061006556681</v>
      </c>
      <c r="AC57" s="520">
        <v>0.62374672187250724</v>
      </c>
      <c r="AD57" s="520">
        <v>-0.1210581594813667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519" t="s">
        <v>173</v>
      </c>
      <c r="Z58" s="520">
        <v>-0.28240094142394057</v>
      </c>
      <c r="AA58" s="520">
        <v>0.91271331552980561</v>
      </c>
      <c r="AB58" s="520">
        <v>-2.6340061006556681</v>
      </c>
      <c r="AC58" s="520">
        <v>-0.79486880803791848</v>
      </c>
      <c r="AD58" s="520">
        <v>0.76910126265348666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519" t="s">
        <v>173</v>
      </c>
      <c r="Z59" s="520">
        <v>0.56464979567783713</v>
      </c>
      <c r="AA59" s="520">
        <v>0.3775015710794532</v>
      </c>
      <c r="AB59" s="520">
        <v>-2.6340061006556681</v>
      </c>
      <c r="AC59" s="520">
        <v>1.3270739748976865</v>
      </c>
      <c r="AD59" s="520">
        <v>1.0665272456718193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519" t="s">
        <v>173</v>
      </c>
      <c r="Z60" s="520">
        <v>-1.4366569026516061</v>
      </c>
      <c r="AA60" s="520">
        <v>-0.61223686272512634</v>
      </c>
      <c r="AB60" s="520">
        <v>-2.6340061006556681</v>
      </c>
      <c r="AC60" s="520">
        <v>1.8953614371127685</v>
      </c>
      <c r="AD60" s="520">
        <v>0.13481676225597386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519" t="s">
        <v>173</v>
      </c>
      <c r="Z61" s="520">
        <v>-6.7369112409001897E-2</v>
      </c>
      <c r="AA61" s="520">
        <v>-0.54718132698846955</v>
      </c>
      <c r="AB61" s="520">
        <v>-2.6340061006556681</v>
      </c>
      <c r="AC61" s="520">
        <v>1.483533944888336</v>
      </c>
      <c r="AD61" s="520">
        <v>-2.889073647401728E-2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519" t="s">
        <v>173</v>
      </c>
      <c r="Z62" s="520">
        <v>-2.432648619506768</v>
      </c>
      <c r="AA62" s="520">
        <v>-0.4477399300000397</v>
      </c>
      <c r="AB62" s="520">
        <v>-2.6340061006556681</v>
      </c>
      <c r="AC62" s="520">
        <v>-0.70266738640619053</v>
      </c>
      <c r="AD62" s="520">
        <v>-2.4468244190369352E-2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519" t="s">
        <v>173</v>
      </c>
      <c r="Z63" s="520">
        <v>-1.048717853672956</v>
      </c>
      <c r="AA63" s="520">
        <v>-0.61420190395933916</v>
      </c>
      <c r="AB63" s="520">
        <v>-2.6340061006556681</v>
      </c>
      <c r="AC63" s="520">
        <v>-2.8884625485353723</v>
      </c>
      <c r="AD63" s="520">
        <v>-0.37783853008838469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519" t="s">
        <v>173</v>
      </c>
      <c r="Z64" s="520">
        <v>0.87287434506714856</v>
      </c>
      <c r="AA64" s="520">
        <v>-0.29410567780500851</v>
      </c>
      <c r="AB64" s="520">
        <v>-2.6340061006556681</v>
      </c>
      <c r="AC64" s="520">
        <v>-0.52220576923743067</v>
      </c>
      <c r="AD64" s="520">
        <v>-0.23861657509358128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519" t="s">
        <v>173</v>
      </c>
      <c r="Z65" s="520">
        <v>0.41368883749506846</v>
      </c>
      <c r="AA65" s="520">
        <v>-0.12386308873441955</v>
      </c>
      <c r="AB65" s="520">
        <v>-2.6340061006556681</v>
      </c>
      <c r="AC65" s="520">
        <v>-0.76391136205238297</v>
      </c>
      <c r="AD65" s="520">
        <v>-0.39604960662831395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519" t="s">
        <v>173</v>
      </c>
      <c r="Z66" s="520">
        <v>-0.60058402203726002</v>
      </c>
      <c r="AA66" s="520">
        <v>0.69501111504339275</v>
      </c>
      <c r="AB66" s="520">
        <v>-2.6340061006556681</v>
      </c>
      <c r="AC66" s="520">
        <v>-1.1465180263884207</v>
      </c>
      <c r="AD66" s="520">
        <v>1.6294646329112896E-2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519" t="s">
        <v>173</v>
      </c>
      <c r="Z67" s="520">
        <v>0.80401668042870922</v>
      </c>
      <c r="AA67" s="520">
        <v>1.2747354164939408</v>
      </c>
      <c r="AB67" s="520">
        <v>-2.6340061006556681</v>
      </c>
      <c r="AC67" s="520">
        <v>2.8699151220763923</v>
      </c>
      <c r="AD67" s="520">
        <v>0.29708094345924152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519">
        <v>43891</v>
      </c>
      <c r="Z68" s="520">
        <v>1.1243290110851212</v>
      </c>
      <c r="AA68" s="520">
        <v>1.4142379241987713</v>
      </c>
      <c r="AB68" s="520">
        <v>-2.6340061006556681</v>
      </c>
      <c r="AC68" s="520">
        <v>0.38150272414520714</v>
      </c>
      <c r="AD68" s="520">
        <v>0.14276862173536284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519" t="s">
        <v>173</v>
      </c>
      <c r="Z69" s="520">
        <v>3.2994708069379182</v>
      </c>
      <c r="AA69" s="520">
        <v>1.732896678180337</v>
      </c>
      <c r="AB69" s="520">
        <v>-2.6340061006556681</v>
      </c>
      <c r="AC69" s="520">
        <v>2.1837423842957975</v>
      </c>
      <c r="AD69" s="520">
        <v>0.20062969774912581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519" t="s">
        <v>173</v>
      </c>
      <c r="Z70" s="520">
        <v>3.0093522564808803</v>
      </c>
      <c r="AA70" s="520">
        <v>2.1297111643075288</v>
      </c>
      <c r="AB70" s="520">
        <v>-2.6340061006556681</v>
      </c>
      <c r="AC70" s="520">
        <v>-0.92295846862447206</v>
      </c>
      <c r="AD70" s="520">
        <v>0.28257603673709547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519" t="s">
        <v>173</v>
      </c>
      <c r="Z71" s="520">
        <v>1.849391899000961</v>
      </c>
      <c r="AA71" s="520">
        <v>2.040083838508354</v>
      </c>
      <c r="AB71" s="520">
        <v>-2.6340061006556681</v>
      </c>
      <c r="AC71" s="520">
        <v>-1.6023920213045812</v>
      </c>
      <c r="AD71" s="520">
        <v>-0.26415888216274652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519" t="s">
        <v>173</v>
      </c>
      <c r="Z72" s="520">
        <v>2.6443001153660295</v>
      </c>
      <c r="AA72" s="520">
        <v>1.7319070600311464</v>
      </c>
      <c r="AB72" s="520">
        <v>-2.6340061006556681</v>
      </c>
      <c r="AC72" s="520">
        <v>-0.35888382995604218</v>
      </c>
      <c r="AD72" s="520">
        <v>-0.11989357618406871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519" t="s">
        <v>173</v>
      </c>
      <c r="Z73" s="520">
        <v>2.177117380853081</v>
      </c>
      <c r="AA73" s="520">
        <v>1.4199641821732503</v>
      </c>
      <c r="AB73" s="520">
        <v>-2.6340061006556681</v>
      </c>
      <c r="AC73" s="520">
        <v>-0.57289365347263299</v>
      </c>
      <c r="AD73" s="520">
        <v>-0.35742780571306249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519" t="s">
        <v>173</v>
      </c>
      <c r="Z74" s="520">
        <v>0.17662539983448466</v>
      </c>
      <c r="AA74" s="520">
        <v>1.2741280156659192</v>
      </c>
      <c r="AB74" s="520">
        <v>-2.6340061006556681</v>
      </c>
      <c r="AC74" s="520">
        <v>-0.95722931022250179</v>
      </c>
      <c r="AD74" s="520">
        <v>-0.29779685797623962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519" t="s">
        <v>173</v>
      </c>
      <c r="Z75" s="520">
        <v>-1.0329084382553302</v>
      </c>
      <c r="AA75" s="520">
        <v>1.6185736110241884</v>
      </c>
      <c r="AB75" s="520">
        <v>-2.6340061006556681</v>
      </c>
      <c r="AC75" s="520">
        <v>1.3913598659959518</v>
      </c>
      <c r="AD75" s="520">
        <v>-0.1494011915517644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519" t="s">
        <v>173</v>
      </c>
      <c r="Z76" s="520">
        <v>1.1158706619326435</v>
      </c>
      <c r="AA76" s="520">
        <v>1.7123787926581049</v>
      </c>
      <c r="AB76" s="520">
        <v>-2.6340061006556681</v>
      </c>
      <c r="AC76" s="520">
        <v>0.52100277759284097</v>
      </c>
      <c r="AD76" s="520">
        <v>0.34807648929872165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519" t="s">
        <v>173</v>
      </c>
      <c r="Z77" s="520">
        <v>1.988499090929563</v>
      </c>
      <c r="AA77" s="520">
        <v>1.9531218381545969</v>
      </c>
      <c r="AB77" s="520">
        <v>-2.6340061006556681</v>
      </c>
      <c r="AC77" s="520">
        <v>-0.50554183446671175</v>
      </c>
      <c r="AD77" s="520">
        <v>0.83923055575219097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519" t="s">
        <v>173</v>
      </c>
      <c r="Z78" s="520">
        <v>4.2605110665088457</v>
      </c>
      <c r="AA78" s="520">
        <v>1.4887698984663156</v>
      </c>
      <c r="AB78" s="520">
        <v>-2.6340061006556681</v>
      </c>
      <c r="AC78" s="520">
        <v>-0.56362235633325497</v>
      </c>
      <c r="AD78" s="520">
        <v>0.46205655383535721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519" t="s">
        <v>173</v>
      </c>
      <c r="Z79" s="520">
        <v>3.3009363868034467</v>
      </c>
      <c r="AA79" s="520">
        <v>1.8267366249661428</v>
      </c>
      <c r="AB79" s="520">
        <v>-2.6340061006556681</v>
      </c>
      <c r="AC79" s="520">
        <v>3.12345993599736</v>
      </c>
      <c r="AD79" s="520">
        <v>9.1684304372997918E-2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519" t="s">
        <v>173</v>
      </c>
      <c r="Z80" s="520">
        <v>3.8623186993285246</v>
      </c>
      <c r="AA80" s="520">
        <v>1.3918732923586155</v>
      </c>
      <c r="AB80" s="520">
        <v>-2.6340061006556681</v>
      </c>
      <c r="AC80" s="520">
        <v>2.8651848117016527</v>
      </c>
      <c r="AD80" s="520">
        <v>-0.35128589374378044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519" t="s">
        <v>173</v>
      </c>
      <c r="Z81" s="520">
        <v>-3.0738381779834834</v>
      </c>
      <c r="AA81" s="520">
        <v>0.66643383870707618</v>
      </c>
      <c r="AB81" s="520">
        <v>-2.6340061006556681</v>
      </c>
      <c r="AC81" s="520">
        <v>-3.5974473236403384</v>
      </c>
      <c r="AD81" s="520">
        <v>-1.1179174472170124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519" t="s">
        <v>173</v>
      </c>
      <c r="Z82" s="520">
        <v>1.3328586472434605</v>
      </c>
      <c r="AA82" s="520">
        <v>-0.69833140701479557</v>
      </c>
      <c r="AB82" s="520">
        <v>-2.6340061006556681</v>
      </c>
      <c r="AC82" s="520">
        <v>-1.2012458802405632</v>
      </c>
      <c r="AD82" s="520">
        <v>-2.0993796782085803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519" t="s">
        <v>173</v>
      </c>
      <c r="Z83" s="520">
        <v>-1.9281726663200478</v>
      </c>
      <c r="AA83" s="520">
        <v>-3.064114491426555</v>
      </c>
      <c r="AB83" s="520">
        <v>-2.6340061006556681</v>
      </c>
      <c r="AC83" s="520">
        <v>-2.5797886092246074</v>
      </c>
      <c r="AD83" s="520">
        <v>-4.8245223806508619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519" t="s">
        <v>173</v>
      </c>
      <c r="Z84" s="520">
        <v>-3.0895770846312121</v>
      </c>
      <c r="AA84" s="520">
        <v>-5.5139433209743993</v>
      </c>
      <c r="AB84" s="520">
        <v>-2.6340061006556681</v>
      </c>
      <c r="AC84" s="520">
        <v>-5.8719627087793356</v>
      </c>
      <c r="AD84" s="520">
        <v>-7.6469079055979465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519" t="s">
        <v>173</v>
      </c>
      <c r="Z85" s="520">
        <v>-5.2928456535442567</v>
      </c>
      <c r="AA85" s="520">
        <v>-7.6091584905839023</v>
      </c>
      <c r="AB85" s="520">
        <v>-2.6340061006556681</v>
      </c>
      <c r="AC85" s="520">
        <v>-7.4338579732742289</v>
      </c>
      <c r="AD85" s="520">
        <v>-9.9474216529996546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519" t="s">
        <v>173</v>
      </c>
      <c r="Z86" s="520">
        <v>-13.259545204078872</v>
      </c>
      <c r="AA86" s="520">
        <v>-10.879683389488033</v>
      </c>
      <c r="AB86" s="520">
        <v>-2.6340061006556681</v>
      </c>
      <c r="AC86" s="520">
        <v>-15.952538981098613</v>
      </c>
      <c r="AD86" s="520">
        <v>-12.912278396141243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519" t="s">
        <v>173</v>
      </c>
      <c r="Z87" s="520">
        <v>-13.286483107506381</v>
      </c>
      <c r="AA87" s="520">
        <v>-13.189681100050935</v>
      </c>
      <c r="AB87" s="520">
        <v>-2.6340061006556681</v>
      </c>
      <c r="AC87" s="520">
        <v>-16.891513862927937</v>
      </c>
      <c r="AD87" s="520">
        <v>-15.642836583212853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519" t="s">
        <v>173</v>
      </c>
      <c r="Z88" s="520">
        <v>-17.740344365250014</v>
      </c>
      <c r="AA88" s="520">
        <v>-15.660642143160048</v>
      </c>
      <c r="AB88" s="520">
        <v>-2.6340061006556681</v>
      </c>
      <c r="AC88" s="520">
        <v>-19.701043555452301</v>
      </c>
      <c r="AD88" s="520">
        <v>-18.099513917833125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519" t="s">
        <v>173</v>
      </c>
      <c r="Z89" s="520">
        <v>-21.560815645085441</v>
      </c>
      <c r="AA89" s="520">
        <v>-17.482001533163366</v>
      </c>
      <c r="AB89" s="520">
        <v>-2.6340061006556681</v>
      </c>
      <c r="AC89" s="520">
        <v>-21.955243082231675</v>
      </c>
      <c r="AD89" s="520">
        <v>-20.168125960586956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519" t="s">
        <v>173</v>
      </c>
      <c r="Z90" s="520">
        <v>-18.098156640260374</v>
      </c>
      <c r="AA90" s="520">
        <v>-18.189066257725163</v>
      </c>
      <c r="AB90" s="520">
        <v>-2.6340061006556681</v>
      </c>
      <c r="AC90" s="520">
        <v>-21.693695918725879</v>
      </c>
      <c r="AD90" s="520">
        <v>-21.001708717965965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519" t="s">
        <v>173</v>
      </c>
      <c r="Z91" s="520">
        <v>-20.386304386395004</v>
      </c>
      <c r="AA91" s="520">
        <v>-18.724620159522448</v>
      </c>
      <c r="AB91" s="520">
        <v>-2.6340061006556681</v>
      </c>
      <c r="AC91" s="520">
        <v>-23.068704051121244</v>
      </c>
      <c r="AD91" s="520">
        <v>-21.41913113023114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519" t="s">
        <v>173</v>
      </c>
      <c r="Z92" s="520">
        <v>-18.042361383567485</v>
      </c>
      <c r="AA92" s="520">
        <v>-19.482687970486356</v>
      </c>
      <c r="AB92" s="520">
        <v>-2.6340061006556681</v>
      </c>
      <c r="AC92" s="520">
        <v>-21.914142272551047</v>
      </c>
      <c r="AD92" s="520">
        <v>-22.09232762909053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519" t="s">
        <v>173</v>
      </c>
      <c r="Z93" s="520">
        <v>-18.208998276011435</v>
      </c>
      <c r="AA93" s="520">
        <v>-19.979762799572995</v>
      </c>
      <c r="AB93" s="520">
        <v>-2.6340061006556681</v>
      </c>
      <c r="AC93" s="520">
        <v>-21.78761828275168</v>
      </c>
      <c r="AD93" s="520">
        <v>-22.888748272626408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519" t="s">
        <v>173</v>
      </c>
      <c r="Z94" s="520">
        <v>-17.0353604200874</v>
      </c>
      <c r="AA94" s="520">
        <v>-19.874075932457622</v>
      </c>
      <c r="AB94" s="520">
        <v>-2.6340061006556681</v>
      </c>
      <c r="AC94" s="520">
        <v>-19.813470748784127</v>
      </c>
      <c r="AD94" s="520">
        <v>-23.103310856951641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519" t="s">
        <v>173</v>
      </c>
      <c r="Z95" s="520">
        <v>-23.04681904199736</v>
      </c>
      <c r="AA95" s="520">
        <v>-18.84791351899371</v>
      </c>
      <c r="AB95" s="520">
        <v>-2.6340061006556681</v>
      </c>
      <c r="AC95" s="520">
        <v>-24.413419047468039</v>
      </c>
      <c r="AD95" s="520">
        <v>-22.682798983266252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519" t="s">
        <v>173</v>
      </c>
      <c r="Z96" s="520">
        <v>-25.040339448691917</v>
      </c>
      <c r="AA96" s="520">
        <v>-18.641763041308678</v>
      </c>
      <c r="AB96" s="520">
        <v>-2.6340061006556681</v>
      </c>
      <c r="AC96" s="520">
        <v>-27.530187586982848</v>
      </c>
      <c r="AD96" s="520">
        <v>-22.276770166302434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519" t="s">
        <v>173</v>
      </c>
      <c r="Z97" s="520">
        <v>-17.358348570452723</v>
      </c>
      <c r="AA97" s="520">
        <v>-18.720024022400406</v>
      </c>
      <c r="AB97" s="520">
        <v>-2.6340061006556681</v>
      </c>
      <c r="AC97" s="520">
        <v>-23.195634009002518</v>
      </c>
      <c r="AD97" s="520">
        <v>-22.068859004427289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519" t="s">
        <v>173</v>
      </c>
      <c r="Z98" s="520">
        <v>-13.203167492147641</v>
      </c>
      <c r="AA98" s="520">
        <v>-19.266793929118176</v>
      </c>
      <c r="AB98" s="520">
        <v>-2.6340061006556681</v>
      </c>
      <c r="AC98" s="520">
        <v>-20.125120935323508</v>
      </c>
      <c r="AD98" s="520">
        <v>-22.426270739503035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519">
        <v>43922</v>
      </c>
      <c r="Z99" s="520">
        <v>-16.599308039772271</v>
      </c>
      <c r="AA99" s="520">
        <v>-19.363053955299836</v>
      </c>
      <c r="AB99" s="520">
        <v>-17.945345508567414</v>
      </c>
      <c r="AC99" s="520">
        <v>-19.071940553804296</v>
      </c>
      <c r="AD99" s="520">
        <v>-22.274784893287002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519" t="s">
        <v>173</v>
      </c>
      <c r="Z100" s="520">
        <v>-18.756825143653547</v>
      </c>
      <c r="AA100" s="520">
        <v>-19.29149903910044</v>
      </c>
      <c r="AB100" s="520">
        <v>-17.945345508567414</v>
      </c>
      <c r="AC100" s="520">
        <v>-20.33224014962569</v>
      </c>
      <c r="AD100" s="520">
        <v>-21.499171516966953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519" t="s">
        <v>173</v>
      </c>
      <c r="Z101" s="520">
        <v>-20.862749767111804</v>
      </c>
      <c r="AA101" s="520">
        <v>-20.170484331011171</v>
      </c>
      <c r="AB101" s="520">
        <v>-17.945345508567414</v>
      </c>
      <c r="AC101" s="520">
        <v>-22.315352894314373</v>
      </c>
      <c r="AD101" s="520">
        <v>-21.213558852762905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519" t="s">
        <v>173</v>
      </c>
      <c r="Z102" s="520">
        <v>-23.720639225268947</v>
      </c>
      <c r="AA102" s="520">
        <v>-21.46728623660773</v>
      </c>
      <c r="AB102" s="520">
        <v>-17.945345508567414</v>
      </c>
      <c r="AC102" s="520">
        <v>-23.353018123955763</v>
      </c>
      <c r="AD102" s="520">
        <v>-21.139303160697132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519" t="s">
        <v>173</v>
      </c>
      <c r="Z103" s="520">
        <v>-24.53945503529615</v>
      </c>
      <c r="AA103" s="520">
        <v>-22.367507921293424</v>
      </c>
      <c r="AB103" s="520">
        <v>-17.945345508567414</v>
      </c>
      <c r="AC103" s="520">
        <v>-22.100893952742524</v>
      </c>
      <c r="AD103" s="520">
        <v>-21.386164819347218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519" t="s">
        <v>173</v>
      </c>
      <c r="Z104" s="520">
        <v>-23.511245613827814</v>
      </c>
      <c r="AA104" s="520">
        <v>-23.077572144942216</v>
      </c>
      <c r="AB104" s="520">
        <v>-17.945345508567414</v>
      </c>
      <c r="AC104" s="520">
        <v>-21.196345359574181</v>
      </c>
      <c r="AD104" s="520">
        <v>-21.809140802034172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519" t="s">
        <v>173</v>
      </c>
      <c r="Z105" s="520">
        <v>-22.280780831323586</v>
      </c>
      <c r="AA105" s="520">
        <v>-24.08135298198065</v>
      </c>
      <c r="AB105" s="520">
        <v>-17.945345508567414</v>
      </c>
      <c r="AC105" s="520">
        <v>-19.605331090863103</v>
      </c>
      <c r="AD105" s="520">
        <v>-22.757371081206056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519" t="s">
        <v>173</v>
      </c>
      <c r="Z106" s="520">
        <v>-22.900859832572102</v>
      </c>
      <c r="AA106" s="520">
        <v>-23.842677526861927</v>
      </c>
      <c r="AB106" s="520">
        <v>-17.945345508567414</v>
      </c>
      <c r="AC106" s="520">
        <v>-20.799972164354898</v>
      </c>
      <c r="AD106" s="520">
        <v>-22.822454483404879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519" t="s">
        <v>173</v>
      </c>
      <c r="Z107" s="520">
        <v>-23.727274709195115</v>
      </c>
      <c r="AA107" s="520">
        <v>-24.157162614651103</v>
      </c>
      <c r="AB107" s="520">
        <v>-17.945345508567414</v>
      </c>
      <c r="AC107" s="520">
        <v>-23.293072028434381</v>
      </c>
      <c r="AD107" s="520">
        <v>-23.711495920252442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336</v>
      </c>
      <c r="O108" s="285" t="s">
        <v>337</v>
      </c>
      <c r="P108" s="284" t="s">
        <v>336</v>
      </c>
      <c r="Q108" s="275" t="s">
        <v>337</v>
      </c>
      <c r="Y108" s="519" t="s">
        <v>173</v>
      </c>
      <c r="Z108" s="520">
        <v>-27.889215626380849</v>
      </c>
      <c r="AA108" s="520">
        <v>-23.813558889393839</v>
      </c>
      <c r="AB108" s="520">
        <v>-17.945345508567414</v>
      </c>
      <c r="AC108" s="520">
        <v>-28.952964848517524</v>
      </c>
      <c r="AD108" s="520">
        <v>-23.726822953182484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519" t="s">
        <v>173</v>
      </c>
      <c r="Z109" s="520">
        <v>-22.04991103943787</v>
      </c>
      <c r="AA109" s="520">
        <v>-23.485674327573388</v>
      </c>
      <c r="AB109" s="520">
        <v>-17.945345508567414</v>
      </c>
      <c r="AC109" s="520">
        <v>-23.808601939347568</v>
      </c>
      <c r="AD109" s="520">
        <v>-23.192734445617386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519" t="s">
        <v>173</v>
      </c>
      <c r="Z110" s="520">
        <v>-26.740850649820413</v>
      </c>
      <c r="AA110" s="520">
        <v>-23.399182601778357</v>
      </c>
      <c r="AB110" s="520">
        <v>-17.945345508567414</v>
      </c>
      <c r="AC110" s="520">
        <v>-28.324184010675452</v>
      </c>
      <c r="AD110" s="520">
        <v>-23.284005954168769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519" t="s">
        <v>173</v>
      </c>
      <c r="Z111" s="520">
        <v>-21.106019537026938</v>
      </c>
      <c r="AA111" s="520">
        <v>-23.166475660365524</v>
      </c>
      <c r="AB111" s="520">
        <v>-17.945345508567414</v>
      </c>
      <c r="AC111" s="520">
        <v>-21.303634590084471</v>
      </c>
      <c r="AD111" s="520">
        <v>-23.033732575988122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519" t="s">
        <v>173</v>
      </c>
      <c r="Z112" s="520">
        <v>-19.985588898580446</v>
      </c>
      <c r="AA112" s="520">
        <v>-22.567959440675512</v>
      </c>
      <c r="AB112" s="520">
        <v>-17.945345508567414</v>
      </c>
      <c r="AC112" s="520">
        <v>-15.866711537907406</v>
      </c>
      <c r="AD112" s="520">
        <v>-21.75529544959026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519" t="s">
        <v>173</v>
      </c>
      <c r="Z113" s="520">
        <v>-22.295417752006855</v>
      </c>
      <c r="AA113" s="520">
        <v>-23.027386352710341</v>
      </c>
      <c r="AB113" s="520">
        <v>-17.945345508567414</v>
      </c>
      <c r="AC113" s="520">
        <v>-21.43887272421459</v>
      </c>
      <c r="AD113" s="520">
        <v>-20.930684209006472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519" t="s">
        <v>173</v>
      </c>
      <c r="Z114" s="520">
        <v>-22.098326119305288</v>
      </c>
      <c r="AA114" s="520">
        <v>-23.042382908319563</v>
      </c>
      <c r="AB114" s="520">
        <v>-17.945345508567414</v>
      </c>
      <c r="AC114" s="520">
        <v>-21.541158381169836</v>
      </c>
      <c r="AD114" s="520">
        <v>-19.963286296383597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519" t="s">
        <v>173</v>
      </c>
      <c r="Z115" s="520">
        <v>-23.699602088550783</v>
      </c>
      <c r="AA115" s="520">
        <v>-23.353549038397354</v>
      </c>
      <c r="AB115" s="520">
        <v>-17.945345508567414</v>
      </c>
      <c r="AC115" s="520">
        <v>-20.003904963732495</v>
      </c>
      <c r="AD115" s="520">
        <v>-19.279484981137841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519" t="s">
        <v>173</v>
      </c>
      <c r="Z116" s="520">
        <v>-25.265899423681635</v>
      </c>
      <c r="AA116" s="520">
        <v>-23.165144853812894</v>
      </c>
      <c r="AB116" s="520">
        <v>-17.945345508567414</v>
      </c>
      <c r="AC116" s="520">
        <v>-18.036323255261024</v>
      </c>
      <c r="AD116" s="520">
        <v>-19.065393184273066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519" t="s">
        <v>173</v>
      </c>
      <c r="Z117" s="520">
        <v>-26.845826539085007</v>
      </c>
      <c r="AA117" s="520">
        <v>-23.001492824314806</v>
      </c>
      <c r="AB117" s="520">
        <v>-17.945345508567414</v>
      </c>
      <c r="AC117" s="520">
        <v>-21.552398622315366</v>
      </c>
      <c r="AD117" s="520">
        <v>-18.87357175030246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519" t="s">
        <v>173</v>
      </c>
      <c r="Z118" s="520">
        <v>-23.284182447571478</v>
      </c>
      <c r="AA118" s="520">
        <v>-22.681008598118087</v>
      </c>
      <c r="AB118" s="520">
        <v>-17.945345508567414</v>
      </c>
      <c r="AC118" s="520">
        <v>-16.517025383364171</v>
      </c>
      <c r="AD118" s="520">
        <v>-18.421784057347487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519" t="s">
        <v>173</v>
      </c>
      <c r="Z119" s="520">
        <v>-18.666759606489222</v>
      </c>
      <c r="AA119" s="520">
        <v>-22.351501815487179</v>
      </c>
      <c r="AB119" s="520">
        <v>-17.945345508567414</v>
      </c>
      <c r="AC119" s="520">
        <v>-14.368068959853986</v>
      </c>
      <c r="AD119" s="520">
        <v>-18.326308187800596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519" t="s">
        <v>173</v>
      </c>
      <c r="Z120" s="520">
        <v>-21.149853545520212</v>
      </c>
      <c r="AA120" s="520">
        <v>-22.336478261043368</v>
      </c>
      <c r="AB120" s="520">
        <v>-17.945345508567414</v>
      </c>
      <c r="AC120" s="520">
        <v>-20.09612268642033</v>
      </c>
      <c r="AD120" s="520">
        <v>-18.95204801893404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519" t="s">
        <v>173</v>
      </c>
      <c r="Z121" s="520">
        <v>-19.854936535928271</v>
      </c>
      <c r="AA121" s="520">
        <v>-21.66448223907776</v>
      </c>
      <c r="AB121" s="520">
        <v>-17.945345508567414</v>
      </c>
      <c r="AC121" s="520">
        <v>-18.378644530485047</v>
      </c>
      <c r="AD121" s="520">
        <v>-19.08936700350937</v>
      </c>
    </row>
    <row r="122" spans="1:30" ht="14.4" x14ac:dyDescent="0.3">
      <c r="A122" s="309"/>
      <c r="C122" s="509" t="s">
        <v>340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519" t="s">
        <v>173</v>
      </c>
      <c r="Z122" s="520">
        <v>-21.393054610134406</v>
      </c>
      <c r="AA122" s="520">
        <v>-21.067501149500146</v>
      </c>
      <c r="AB122" s="520">
        <v>-17.945345508567414</v>
      </c>
      <c r="AC122" s="520">
        <v>-19.335573876904249</v>
      </c>
      <c r="AD122" s="520">
        <v>-19.776408828917617</v>
      </c>
    </row>
    <row r="123" spans="1:30" ht="14.4" x14ac:dyDescent="0.3">
      <c r="A123" s="309"/>
      <c r="C123" s="509" t="s">
        <v>341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519" t="s">
        <v>173</v>
      </c>
      <c r="Z123" s="520">
        <v>-25.160734542574975</v>
      </c>
      <c r="AA123" s="520">
        <v>-20.888365635040767</v>
      </c>
      <c r="AB123" s="520">
        <v>-17.945345508567414</v>
      </c>
      <c r="AC123" s="520">
        <v>-22.416502073195105</v>
      </c>
      <c r="AD123" s="520">
        <v>-20.606960449883786</v>
      </c>
    </row>
    <row r="124" spans="1:30" x14ac:dyDescent="0.3">
      <c r="A124" s="309"/>
      <c r="Y124" s="519" t="s">
        <v>173</v>
      </c>
      <c r="Z124" s="520">
        <v>-22.141854385325754</v>
      </c>
      <c r="AA124" s="520">
        <v>-20.27266632690154</v>
      </c>
      <c r="AB124" s="520">
        <v>-17.945345508567414</v>
      </c>
      <c r="AC124" s="520">
        <v>-22.513631514342691</v>
      </c>
      <c r="AD124" s="520">
        <v>-20.502805825826055</v>
      </c>
    </row>
    <row r="125" spans="1:30" x14ac:dyDescent="0.3">
      <c r="A125" s="309"/>
      <c r="C125" s="287"/>
      <c r="D125" s="32"/>
      <c r="E125" s="32"/>
      <c r="F125" s="32"/>
      <c r="G125" s="32"/>
      <c r="H125" s="276"/>
      <c r="I125" s="276"/>
      <c r="J125" s="277"/>
      <c r="K125" s="278"/>
      <c r="L125" s="278"/>
      <c r="M125" s="277"/>
      <c r="N125" s="277"/>
      <c r="O125" s="277"/>
      <c r="P125" s="277"/>
      <c r="Q125" s="276"/>
      <c r="Y125" s="519" t="s">
        <v>173</v>
      </c>
      <c r="Z125" s="520">
        <v>-19.105314820528182</v>
      </c>
      <c r="AA125" s="520">
        <v>-20.200178559489945</v>
      </c>
      <c r="AB125" s="520">
        <v>-17.945345508567414</v>
      </c>
      <c r="AC125" s="520">
        <v>-21.32631816122192</v>
      </c>
      <c r="AD125" s="520">
        <v>-20.272349138169925</v>
      </c>
    </row>
    <row r="126" spans="1:30" x14ac:dyDescent="0.3">
      <c r="A126" s="309"/>
      <c r="C126" s="281"/>
      <c r="D126" s="309"/>
      <c r="J126" s="29"/>
      <c r="M126" s="29"/>
      <c r="N126" s="29"/>
      <c r="O126" s="29"/>
      <c r="P126" s="29"/>
      <c r="Y126" s="519" t="s">
        <v>173</v>
      </c>
      <c r="Z126" s="520">
        <v>-17.412811005273575</v>
      </c>
      <c r="AA126" s="520">
        <v>-20.809468546851285</v>
      </c>
      <c r="AB126" s="520">
        <v>-17.945345508567414</v>
      </c>
      <c r="AC126" s="520">
        <v>-20.181930306617147</v>
      </c>
      <c r="AD126" s="520">
        <v>-20.895690758966769</v>
      </c>
    </row>
    <row r="127" spans="1:30" ht="15.6" customHeight="1" x14ac:dyDescent="0.3">
      <c r="A127" s="309"/>
      <c r="C127" s="29" t="s">
        <v>82</v>
      </c>
      <c r="D127" s="29"/>
      <c r="E127" s="29"/>
      <c r="F127" s="29"/>
      <c r="G127" s="29"/>
      <c r="H127" s="29"/>
      <c r="J127" s="29"/>
      <c r="M127" s="29"/>
      <c r="N127" s="29"/>
      <c r="O127" s="29"/>
      <c r="P127" s="29"/>
      <c r="Y127" s="519" t="s">
        <v>173</v>
      </c>
      <c r="Z127" s="520">
        <v>-16.839958388545615</v>
      </c>
      <c r="AA127" s="520">
        <v>-20.788639157168269</v>
      </c>
      <c r="AB127" s="520">
        <v>-17.945345508567414</v>
      </c>
      <c r="AC127" s="520">
        <v>-19.367040318016237</v>
      </c>
      <c r="AD127" s="520">
        <v>-21.096228326019041</v>
      </c>
    </row>
    <row r="128" spans="1:30" ht="15.6" customHeight="1" x14ac:dyDescent="0.3">
      <c r="A128" s="309"/>
      <c r="C128" s="29" t="s">
        <v>284</v>
      </c>
      <c r="D128" s="29"/>
      <c r="E128" s="29"/>
      <c r="F128" s="29"/>
      <c r="G128" s="29"/>
      <c r="H128" s="29"/>
      <c r="I128" s="29"/>
      <c r="J128" s="29"/>
      <c r="M128" s="29"/>
      <c r="N128" s="29"/>
      <c r="O128" s="29"/>
      <c r="P128" s="29"/>
      <c r="Y128" s="519" t="s">
        <v>173</v>
      </c>
      <c r="Z128" s="520">
        <v>-19.347522164047096</v>
      </c>
      <c r="AA128" s="520">
        <v>-21.62678217051581</v>
      </c>
      <c r="AB128" s="520">
        <v>-17.945345508567414</v>
      </c>
      <c r="AC128" s="520">
        <v>-16.765447716892126</v>
      </c>
      <c r="AD128" s="520">
        <v>-21.815167399265636</v>
      </c>
    </row>
    <row r="129" spans="1:30" ht="15.6" customHeight="1" x14ac:dyDescent="0.3">
      <c r="A129" s="309"/>
      <c r="Y129" s="519">
        <v>43952</v>
      </c>
      <c r="Z129" s="520">
        <v>-25.65808452166381</v>
      </c>
      <c r="AA129" s="520">
        <v>-21.46137954160179</v>
      </c>
      <c r="AB129" s="520">
        <v>-17.945345508567414</v>
      </c>
      <c r="AC129" s="520">
        <v>-23.698965222482173</v>
      </c>
      <c r="AD129" s="520">
        <v>-21.412377611461419</v>
      </c>
    </row>
    <row r="130" spans="1:30" ht="15.6" customHeight="1" x14ac:dyDescent="0.3">
      <c r="A130" s="309"/>
      <c r="C130" s="559" t="s">
        <v>157</v>
      </c>
      <c r="D130" s="559"/>
      <c r="E130" s="559"/>
      <c r="F130" s="559"/>
      <c r="G130" s="559"/>
      <c r="H130" s="559"/>
      <c r="I130" s="559"/>
      <c r="J130" s="559"/>
      <c r="K130" s="559"/>
      <c r="L130" s="559"/>
      <c r="M130" s="559"/>
      <c r="N130" s="559"/>
      <c r="Y130" s="519" t="s">
        <v>173</v>
      </c>
      <c r="Z130" s="520">
        <v>-25.014928814793862</v>
      </c>
      <c r="AA130" s="520">
        <v>-22.039007969050079</v>
      </c>
      <c r="AB130" s="520">
        <v>-17.945345508567414</v>
      </c>
      <c r="AC130" s="520">
        <v>-23.820265042561005</v>
      </c>
      <c r="AD130" s="520">
        <v>-21.333177669410379</v>
      </c>
    </row>
    <row r="131" spans="1:30" ht="15.6" customHeight="1" x14ac:dyDescent="0.3">
      <c r="A131" s="309"/>
      <c r="C131" s="309"/>
      <c r="D131" s="309"/>
      <c r="Y131" s="519" t="s">
        <v>173</v>
      </c>
      <c r="Z131" s="520">
        <v>-28.008855478758534</v>
      </c>
      <c r="AA131" s="520">
        <v>-22.429444437051579</v>
      </c>
      <c r="AB131" s="520">
        <v>-17.945345508567414</v>
      </c>
      <c r="AC131" s="520">
        <v>-27.546205027068837</v>
      </c>
      <c r="AD131" s="520">
        <v>-21.207799573322916</v>
      </c>
    </row>
    <row r="132" spans="1:30" ht="15.6" customHeight="1" x14ac:dyDescent="0.3">
      <c r="A132" s="309"/>
      <c r="C132" s="560" t="s">
        <v>39</v>
      </c>
      <c r="D132" s="561"/>
      <c r="E132" s="564" t="s">
        <v>305</v>
      </c>
      <c r="F132" s="565"/>
      <c r="G132" s="565"/>
      <c r="H132" s="566"/>
      <c r="I132" s="564" t="s">
        <v>310</v>
      </c>
      <c r="J132" s="565"/>
      <c r="K132" s="565"/>
      <c r="L132" s="566"/>
      <c r="Y132" s="519" t="s">
        <v>173</v>
      </c>
      <c r="Z132" s="520">
        <v>-17.947496418130033</v>
      </c>
      <c r="AA132" s="520">
        <v>-22.886655343236214</v>
      </c>
      <c r="AB132" s="520">
        <v>-17.945345508567414</v>
      </c>
      <c r="AC132" s="520">
        <v>-18.506789646592409</v>
      </c>
      <c r="AD132" s="520">
        <v>-21.87142631224842</v>
      </c>
    </row>
    <row r="133" spans="1:30" ht="15.6" customHeight="1" x14ac:dyDescent="0.3">
      <c r="A133" s="309"/>
      <c r="C133" s="562"/>
      <c r="D133" s="563"/>
      <c r="E133" s="567" t="s">
        <v>304</v>
      </c>
      <c r="F133" s="534" t="s">
        <v>156</v>
      </c>
      <c r="G133" s="580" t="s">
        <v>311</v>
      </c>
      <c r="H133" s="561"/>
      <c r="I133" s="567" t="s">
        <v>304</v>
      </c>
      <c r="J133" s="534" t="s">
        <v>156</v>
      </c>
      <c r="K133" s="580" t="s">
        <v>312</v>
      </c>
      <c r="L133" s="561"/>
      <c r="Y133" s="519" t="s">
        <v>173</v>
      </c>
      <c r="Z133" s="520">
        <v>-21.456209997411573</v>
      </c>
      <c r="AA133" s="520">
        <v>-22.209929886993656</v>
      </c>
      <c r="AB133" s="520">
        <v>-17.945345508567414</v>
      </c>
      <c r="AC133" s="520">
        <v>-19.627530712259841</v>
      </c>
      <c r="AD133" s="520">
        <v>-21.435234334089369</v>
      </c>
    </row>
    <row r="134" spans="1:30" ht="15.6" customHeight="1" x14ac:dyDescent="0.3">
      <c r="A134" s="309"/>
      <c r="C134" s="562"/>
      <c r="D134" s="563"/>
      <c r="E134" s="568"/>
      <c r="F134" s="569"/>
      <c r="G134" s="581"/>
      <c r="H134" s="563"/>
      <c r="I134" s="568"/>
      <c r="J134" s="569"/>
      <c r="K134" s="581"/>
      <c r="L134" s="563"/>
      <c r="Y134" s="519" t="s">
        <v>173</v>
      </c>
      <c r="Z134" s="520">
        <v>-19.573013664556143</v>
      </c>
      <c r="AA134" s="520">
        <v>-22.144261810756696</v>
      </c>
      <c r="AB134" s="520">
        <v>-17.945345508567414</v>
      </c>
      <c r="AC134" s="520">
        <v>-18.489393645404007</v>
      </c>
      <c r="AD134" s="520">
        <v>-21.489252143201927</v>
      </c>
    </row>
    <row r="135" spans="1:30" ht="15.6" customHeight="1" x14ac:dyDescent="0.3">
      <c r="A135" s="309"/>
      <c r="C135" s="288"/>
      <c r="D135" s="289"/>
      <c r="E135" s="289"/>
      <c r="J135" s="29"/>
      <c r="K135" s="290"/>
      <c r="Y135" s="519" t="s">
        <v>173</v>
      </c>
      <c r="Z135" s="520">
        <v>-22.547998507339543</v>
      </c>
      <c r="AA135" s="520">
        <v>-22.086097676902881</v>
      </c>
      <c r="AB135" s="520">
        <v>-17.945345508567414</v>
      </c>
      <c r="AC135" s="520">
        <v>-21.410834889370662</v>
      </c>
      <c r="AD135" s="520">
        <v>-21.250836239471532</v>
      </c>
    </row>
    <row r="136" spans="1:30" x14ac:dyDescent="0.3">
      <c r="A136" s="309"/>
      <c r="C136" s="291"/>
      <c r="D136" s="291"/>
      <c r="E136" s="291"/>
      <c r="F136" s="291"/>
      <c r="G136" s="291"/>
      <c r="H136" s="291"/>
      <c r="I136" s="291"/>
      <c r="J136" s="291"/>
      <c r="K136" s="292"/>
      <c r="L136" s="292"/>
      <c r="M136" s="291"/>
      <c r="N136" s="291"/>
      <c r="O136" s="291"/>
      <c r="Y136" s="519" t="s">
        <v>173</v>
      </c>
      <c r="Z136" s="520">
        <v>-20.921006327965891</v>
      </c>
      <c r="AA136" s="520">
        <v>-22.706264859817772</v>
      </c>
      <c r="AB136" s="520">
        <v>-17.945345508567414</v>
      </c>
      <c r="AC136" s="520">
        <v>-20.645621375368833</v>
      </c>
      <c r="AD136" s="520">
        <v>-21.546123585214957</v>
      </c>
    </row>
    <row r="137" spans="1:30" x14ac:dyDescent="0.3">
      <c r="A137" s="309"/>
      <c r="C137" s="551" t="s">
        <v>303</v>
      </c>
      <c r="D137" s="551"/>
      <c r="E137" s="293">
        <v>0.09</v>
      </c>
      <c r="F137" s="266">
        <v>35.200000000000003</v>
      </c>
      <c r="G137" s="294"/>
      <c r="H137" s="295">
        <v>0.45</v>
      </c>
      <c r="I137" s="293">
        <v>0.36</v>
      </c>
      <c r="J137" s="266">
        <v>37.1</v>
      </c>
      <c r="K137" s="296"/>
      <c r="L137" s="296">
        <v>0.32</v>
      </c>
      <c r="N137" s="99"/>
      <c r="Y137" s="519" t="s">
        <v>173</v>
      </c>
      <c r="Z137" s="520">
        <v>-24.555252281135143</v>
      </c>
      <c r="AA137" s="520">
        <v>-22.670911529213271</v>
      </c>
      <c r="AB137" s="520">
        <v>-17.945345508567414</v>
      </c>
      <c r="AC137" s="520">
        <v>-24.198389706348891</v>
      </c>
      <c r="AD137" s="520">
        <v>-21.424585597042974</v>
      </c>
    </row>
    <row r="138" spans="1:30" x14ac:dyDescent="0.3">
      <c r="A138" s="309"/>
      <c r="C138" s="288"/>
      <c r="D138" s="289"/>
      <c r="E138" s="289"/>
      <c r="F138" s="267"/>
      <c r="G138" s="294"/>
      <c r="H138" s="265"/>
      <c r="J138" s="267"/>
      <c r="K138" s="273"/>
      <c r="L138" s="273"/>
      <c r="N138" s="100"/>
      <c r="Y138" s="519" t="s">
        <v>173</v>
      </c>
      <c r="Z138" s="520">
        <v>-27.601706541781848</v>
      </c>
      <c r="AA138" s="520">
        <v>-22.879597468319094</v>
      </c>
      <c r="AB138" s="520">
        <v>-17.945345508567414</v>
      </c>
      <c r="AC138" s="520">
        <v>-25.877293700956059</v>
      </c>
      <c r="AD138" s="520">
        <v>-21.708110922995509</v>
      </c>
    </row>
    <row r="139" spans="1:30" x14ac:dyDescent="0.3">
      <c r="A139" s="309"/>
      <c r="C139" s="551" t="s">
        <v>306</v>
      </c>
      <c r="D139" s="551"/>
      <c r="E139" s="293">
        <v>-0.47</v>
      </c>
      <c r="F139" s="266">
        <v>39.299999999999997</v>
      </c>
      <c r="G139" s="297"/>
      <c r="H139" s="295">
        <v>0.67</v>
      </c>
      <c r="I139" s="293">
        <v>0.09</v>
      </c>
      <c r="J139" s="266">
        <v>38.700000000000003</v>
      </c>
      <c r="K139" s="296"/>
      <c r="L139" s="296">
        <v>0.52</v>
      </c>
      <c r="M139" s="101"/>
      <c r="N139" s="98"/>
      <c r="Y139" s="519" t="s">
        <v>173</v>
      </c>
      <c r="Z139" s="520">
        <v>-22.288666698534279</v>
      </c>
      <c r="AA139" s="520">
        <v>-22.640114388789794</v>
      </c>
      <c r="AB139" s="520">
        <v>-17.945345508567414</v>
      </c>
      <c r="AC139" s="520">
        <v>-20.57380106679642</v>
      </c>
      <c r="AD139" s="520">
        <v>-21.394093959719321</v>
      </c>
    </row>
    <row r="140" spans="1:30" x14ac:dyDescent="0.3">
      <c r="A140" s="309"/>
      <c r="C140" s="583"/>
      <c r="D140" s="583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519" t="s">
        <v>173</v>
      </c>
      <c r="Z140" s="520">
        <v>-21.208736683180046</v>
      </c>
      <c r="AA140" s="520">
        <v>-21.945002904402688</v>
      </c>
      <c r="AB140" s="520">
        <v>-17.945345508567414</v>
      </c>
      <c r="AC140" s="520">
        <v>-18.776764795055939</v>
      </c>
      <c r="AD140" s="520">
        <v>-21.245581855883728</v>
      </c>
    </row>
    <row r="141" spans="1:30" x14ac:dyDescent="0.3">
      <c r="A141" s="309"/>
      <c r="C141" s="551" t="s">
        <v>307</v>
      </c>
      <c r="D141" s="551"/>
      <c r="E141" s="293">
        <v>-0.09</v>
      </c>
      <c r="F141" s="266">
        <v>37.4</v>
      </c>
      <c r="G141" s="297"/>
      <c r="H141" s="295">
        <v>0.47</v>
      </c>
      <c r="I141" s="293">
        <v>0.25</v>
      </c>
      <c r="J141" s="266">
        <v>36.6</v>
      </c>
      <c r="K141" s="296"/>
      <c r="L141" s="296">
        <v>0.42</v>
      </c>
      <c r="M141" s="101"/>
      <c r="N141" s="98"/>
      <c r="Y141" s="519" t="s">
        <v>173</v>
      </c>
      <c r="Z141" s="520">
        <v>-21.033815238296899</v>
      </c>
      <c r="AA141" s="520">
        <v>-21.906684344873469</v>
      </c>
      <c r="AB141" s="520">
        <v>-17.945345508567414</v>
      </c>
      <c r="AC141" s="520">
        <v>-20.47407092707175</v>
      </c>
      <c r="AD141" s="520">
        <v>-20.823889428294745</v>
      </c>
    </row>
    <row r="142" spans="1:30" x14ac:dyDescent="0.3">
      <c r="A142" s="309"/>
      <c r="C142" s="345"/>
      <c r="D142" s="34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519" t="s">
        <v>173</v>
      </c>
      <c r="Z142" s="520">
        <v>-20.871616950634476</v>
      </c>
      <c r="AA142" s="520">
        <v>-21.790449039451968</v>
      </c>
      <c r="AB142" s="520">
        <v>-17.945345508567414</v>
      </c>
      <c r="AC142" s="520">
        <v>-19.21271614643733</v>
      </c>
      <c r="AD142" s="520">
        <v>-20.621642423563124</v>
      </c>
    </row>
    <row r="143" spans="1:30" x14ac:dyDescent="0.3">
      <c r="A143" s="309"/>
      <c r="C143" s="551" t="s">
        <v>308</v>
      </c>
      <c r="D143" s="551"/>
      <c r="E143" s="293">
        <v>-0.11</v>
      </c>
      <c r="F143" s="266">
        <v>38.6</v>
      </c>
      <c r="G143" s="297"/>
      <c r="H143" s="295">
        <v>0.47</v>
      </c>
      <c r="I143" s="293">
        <v>0.41</v>
      </c>
      <c r="J143" s="266">
        <v>36.6</v>
      </c>
      <c r="K143" s="296"/>
      <c r="L143" s="296">
        <v>0.42</v>
      </c>
      <c r="M143" s="101"/>
      <c r="N143" s="98"/>
      <c r="Y143" s="519" t="s">
        <v>173</v>
      </c>
      <c r="Z143" s="520">
        <v>-16.055225937256111</v>
      </c>
      <c r="AA143" s="520">
        <v>-21.788199694666115</v>
      </c>
      <c r="AB143" s="520">
        <v>-17.945345508567414</v>
      </c>
      <c r="AC143" s="520">
        <v>-19.606036648519705</v>
      </c>
      <c r="AD143" s="520">
        <v>-20.734288843071386</v>
      </c>
    </row>
    <row r="144" spans="1:30" x14ac:dyDescent="0.3">
      <c r="A144" s="309"/>
      <c r="C144" s="583"/>
      <c r="D144" s="583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519" t="s">
        <v>173</v>
      </c>
      <c r="Z144" s="520">
        <v>-24.287022364430609</v>
      </c>
      <c r="AA144" s="520">
        <v>-21.640566079310869</v>
      </c>
      <c r="AB144" s="520">
        <v>-17.945345508567414</v>
      </c>
      <c r="AC144" s="520">
        <v>-21.246542713226034</v>
      </c>
      <c r="AD144" s="520">
        <v>-20.483027601958025</v>
      </c>
    </row>
    <row r="145" spans="1:30" x14ac:dyDescent="0.3">
      <c r="A145" s="309"/>
      <c r="C145" s="551" t="s">
        <v>309</v>
      </c>
      <c r="D145" s="551"/>
      <c r="E145" s="293">
        <v>-0.31</v>
      </c>
      <c r="F145" s="266">
        <v>37.200000000000003</v>
      </c>
      <c r="G145" s="297"/>
      <c r="H145" s="295">
        <v>0.61</v>
      </c>
      <c r="I145" s="293">
        <v>0.46</v>
      </c>
      <c r="J145" s="266">
        <v>37.6</v>
      </c>
      <c r="K145" s="296"/>
      <c r="L145" s="296">
        <v>0.46</v>
      </c>
      <c r="M145" s="101"/>
      <c r="N145" s="98"/>
      <c r="Y145" s="519" t="s">
        <v>173</v>
      </c>
      <c r="Z145" s="520">
        <v>-26.788059403831365</v>
      </c>
      <c r="AA145" s="520">
        <v>-21.18681003549397</v>
      </c>
      <c r="AB145" s="520">
        <v>-17.945345508567414</v>
      </c>
      <c r="AC145" s="520">
        <v>-24.461564667834679</v>
      </c>
      <c r="AD145" s="520">
        <v>-19.866377960738699</v>
      </c>
    </row>
    <row r="146" spans="1:30" ht="15" customHeight="1" x14ac:dyDescent="0.3">
      <c r="A146" s="309"/>
      <c r="C146" s="583"/>
      <c r="D146" s="583"/>
      <c r="E146" s="298"/>
      <c r="F146" s="264"/>
      <c r="G146" s="299"/>
      <c r="H146" s="300"/>
      <c r="I146" s="298"/>
      <c r="J146" s="299"/>
      <c r="K146" s="296"/>
      <c r="L146" s="296"/>
      <c r="M146" s="101"/>
      <c r="N146" s="98"/>
      <c r="Y146" s="519" t="s">
        <v>173</v>
      </c>
      <c r="Z146" s="520">
        <v>-22.272921285033306</v>
      </c>
      <c r="AA146" s="520">
        <v>-20.819957019856776</v>
      </c>
      <c r="AB146" s="520">
        <v>-17.945345508567414</v>
      </c>
      <c r="AC146" s="520">
        <v>-21.362326003354255</v>
      </c>
      <c r="AD146" s="520">
        <v>-19.484236100841901</v>
      </c>
    </row>
    <row r="147" spans="1:30" ht="12.75" customHeight="1" x14ac:dyDescent="0.3">
      <c r="A147" s="309"/>
      <c r="C147" s="584"/>
      <c r="D147" s="584"/>
      <c r="E147" s="268"/>
      <c r="F147" s="268"/>
      <c r="G147" s="269"/>
      <c r="H147" s="301"/>
      <c r="I147" s="268"/>
      <c r="J147" s="269"/>
      <c r="K147" s="274"/>
      <c r="L147" s="302"/>
      <c r="M147" s="101"/>
      <c r="N147" s="98"/>
      <c r="Y147" s="519" t="s">
        <v>173</v>
      </c>
      <c r="Z147" s="520">
        <v>-20.175301375693305</v>
      </c>
      <c r="AA147" s="520">
        <v>-21.016283060066275</v>
      </c>
      <c r="AB147" s="520">
        <v>-17.945345508567414</v>
      </c>
      <c r="AC147" s="520">
        <v>-17.017936107262443</v>
      </c>
      <c r="AD147" s="520">
        <v>-18.834044456243195</v>
      </c>
    </row>
    <row r="148" spans="1:30" ht="13.5" customHeight="1" x14ac:dyDescent="0.3">
      <c r="A148" s="309"/>
      <c r="C148" s="585"/>
      <c r="D148" s="585"/>
      <c r="E148" s="298"/>
      <c r="F148" s="298"/>
      <c r="G148" s="299"/>
      <c r="H148" s="300"/>
      <c r="I148" s="298"/>
      <c r="J148" s="299"/>
      <c r="L148" s="303"/>
      <c r="M148" s="101"/>
      <c r="N148" s="98"/>
      <c r="Y148" s="519" t="s">
        <v>173</v>
      </c>
      <c r="Z148" s="520">
        <v>-17.8575229315786</v>
      </c>
      <c r="AA148" s="520">
        <v>-20.766321596109766</v>
      </c>
      <c r="AB148" s="520">
        <v>-17.945345508567414</v>
      </c>
      <c r="AC148" s="520">
        <v>-16.157523438536444</v>
      </c>
      <c r="AD148" s="520">
        <v>-18.616536598818559</v>
      </c>
    </row>
    <row r="149" spans="1:30" ht="12.75" customHeight="1" x14ac:dyDescent="0.3">
      <c r="A149" s="309"/>
      <c r="C149" s="583" t="s">
        <v>158</v>
      </c>
      <c r="D149" s="583"/>
      <c r="E149" s="298"/>
      <c r="F149" s="298"/>
      <c r="G149" s="299"/>
      <c r="H149" s="300"/>
      <c r="I149" s="298"/>
      <c r="J149" s="299"/>
      <c r="L149" s="303"/>
      <c r="M149" s="101"/>
      <c r="N149" s="98"/>
      <c r="Y149" s="519" t="s">
        <v>173</v>
      </c>
      <c r="Z149" s="520">
        <v>-18.303645841174102</v>
      </c>
      <c r="AA149" s="520">
        <v>-20.338588620439985</v>
      </c>
      <c r="AB149" s="520">
        <v>-17.945345508567414</v>
      </c>
      <c r="AC149" s="520">
        <v>-16.537723127159737</v>
      </c>
      <c r="AD149" s="520">
        <v>-18.073910941066494</v>
      </c>
    </row>
    <row r="150" spans="1:30" ht="15.75" customHeight="1" x14ac:dyDescent="0.3">
      <c r="A150" s="309"/>
      <c r="C150" s="29" t="s">
        <v>313</v>
      </c>
      <c r="D150" s="304"/>
      <c r="E150" s="304"/>
      <c r="F150" s="304"/>
      <c r="G150" s="304"/>
      <c r="H150" s="304"/>
      <c r="I150" s="304"/>
      <c r="J150" s="304"/>
      <c r="K150" s="304"/>
      <c r="L150" s="304"/>
      <c r="M150" s="101"/>
      <c r="N150" s="98"/>
      <c r="Y150" s="519" t="s">
        <v>173</v>
      </c>
      <c r="Z150" s="520">
        <v>-17.42950821872261</v>
      </c>
      <c r="AA150" s="520">
        <v>-20.034987101846053</v>
      </c>
      <c r="AB150" s="520">
        <v>-17.945345508567414</v>
      </c>
      <c r="AC150" s="520">
        <v>-15.054695136328775</v>
      </c>
      <c r="AD150" s="520">
        <v>-17.325995850164439</v>
      </c>
    </row>
    <row r="151" spans="1:30" ht="14.4" x14ac:dyDescent="0.3">
      <c r="A151" s="309"/>
      <c r="C151" s="583" t="s">
        <v>314</v>
      </c>
      <c r="D151" s="583"/>
      <c r="E151" s="583"/>
      <c r="F151" s="583"/>
      <c r="G151" s="583"/>
      <c r="H151" s="583"/>
      <c r="I151" s="583"/>
      <c r="J151" s="583"/>
      <c r="K151" s="583"/>
      <c r="L151" s="304"/>
      <c r="M151" s="304"/>
      <c r="N151" s="98"/>
      <c r="Y151" s="519" t="s">
        <v>173</v>
      </c>
      <c r="Z151" s="520">
        <v>-22.537292116735042</v>
      </c>
      <c r="AA151" s="520">
        <v>-19.563098650270469</v>
      </c>
      <c r="AB151" s="520">
        <v>-17.945345508567414</v>
      </c>
      <c r="AC151" s="520">
        <v>-19.723987711253599</v>
      </c>
      <c r="AD151" s="520">
        <v>-16.663121852138694</v>
      </c>
    </row>
    <row r="152" spans="1:30" ht="14.4" x14ac:dyDescent="0.3">
      <c r="A152" s="309"/>
      <c r="C152" s="583"/>
      <c r="D152" s="583"/>
      <c r="E152" s="583"/>
      <c r="F152" s="583"/>
      <c r="G152" s="583"/>
      <c r="H152" s="583"/>
      <c r="I152" s="583"/>
      <c r="J152" s="583"/>
      <c r="K152" s="583"/>
      <c r="L152" s="304"/>
      <c r="M152" s="304"/>
      <c r="N152" s="98"/>
      <c r="Y152" s="519" t="s">
        <v>173</v>
      </c>
      <c r="Z152" s="520">
        <v>-23.793928574142907</v>
      </c>
      <c r="AA152" s="520">
        <v>-19.664857583533607</v>
      </c>
      <c r="AB152" s="520">
        <v>-17.945345508567414</v>
      </c>
      <c r="AC152" s="520">
        <v>-20.663185063570211</v>
      </c>
      <c r="AD152" s="520">
        <v>-16.373006674136711</v>
      </c>
    </row>
    <row r="153" spans="1:30" ht="14.4" x14ac:dyDescent="0.3">
      <c r="A153" s="309"/>
      <c r="C153" s="583" t="s">
        <v>315</v>
      </c>
      <c r="D153" s="583"/>
      <c r="E153" s="583"/>
      <c r="F153" s="583"/>
      <c r="G153" s="583"/>
      <c r="H153" s="583"/>
      <c r="I153" s="583"/>
      <c r="J153" s="583"/>
      <c r="K153" s="583"/>
      <c r="L153" s="304"/>
      <c r="M153" s="101"/>
      <c r="N153" s="98"/>
      <c r="Y153" s="519" t="s">
        <v>173</v>
      </c>
      <c r="Z153" s="520">
        <v>-20.147710654875805</v>
      </c>
      <c r="AA153" s="520">
        <v>-19.608804248088369</v>
      </c>
      <c r="AB153" s="520">
        <v>-17.945345508567414</v>
      </c>
      <c r="AC153" s="520">
        <v>-16.126920367039872</v>
      </c>
      <c r="AD153" s="520">
        <v>-15.931184623444972</v>
      </c>
    </row>
    <row r="154" spans="1:30" ht="14.4" x14ac:dyDescent="0.3">
      <c r="A154" s="309"/>
      <c r="C154" s="583"/>
      <c r="D154" s="583"/>
      <c r="E154" s="583"/>
      <c r="F154" s="583"/>
      <c r="G154" s="583"/>
      <c r="H154" s="583"/>
      <c r="I154" s="583"/>
      <c r="J154" s="583"/>
      <c r="K154" s="583"/>
      <c r="L154" s="304"/>
      <c r="M154" s="101"/>
      <c r="N154" s="98"/>
      <c r="Y154" s="519" t="s">
        <v>173</v>
      </c>
      <c r="Z154" s="520">
        <v>-16.872082214664221</v>
      </c>
      <c r="AA154" s="520">
        <v>-19.535376406165675</v>
      </c>
      <c r="AB154" s="520">
        <v>-17.945345508567414</v>
      </c>
      <c r="AC154" s="520">
        <v>-12.377818121082214</v>
      </c>
      <c r="AD154" s="520">
        <v>-15.620020170165434</v>
      </c>
    </row>
    <row r="155" spans="1:30" x14ac:dyDescent="0.3">
      <c r="A155" s="309"/>
      <c r="C155" s="281"/>
      <c r="D155" s="309"/>
      <c r="J155" s="29"/>
      <c r="M155" s="29"/>
      <c r="N155" s="29"/>
      <c r="Y155" s="519" t="s">
        <v>173</v>
      </c>
      <c r="Z155" s="520">
        <v>-18.569835464420567</v>
      </c>
      <c r="AA155" s="520">
        <v>-19.24061989287355</v>
      </c>
      <c r="AB155" s="520">
        <v>-17.945345508567414</v>
      </c>
      <c r="AC155" s="520">
        <v>-14.126717192522577</v>
      </c>
      <c r="AD155" s="520">
        <v>-15.408432821574497</v>
      </c>
    </row>
    <row r="156" spans="1:30" x14ac:dyDescent="0.3">
      <c r="A156" s="309"/>
      <c r="C156" s="309"/>
      <c r="D156" s="309"/>
      <c r="Y156" s="519" t="s">
        <v>173</v>
      </c>
      <c r="Z156" s="520">
        <v>-17.911272493057435</v>
      </c>
      <c r="AA156" s="520">
        <v>-19.23982472247803</v>
      </c>
      <c r="AB156" s="520">
        <v>-17.945345508567414</v>
      </c>
      <c r="AC156" s="520">
        <v>-13.444968772317551</v>
      </c>
      <c r="AD156" s="520">
        <v>-14.475672087876172</v>
      </c>
    </row>
    <row r="157" spans="1:30" x14ac:dyDescent="0.3">
      <c r="A157" s="309"/>
      <c r="C157" s="309"/>
      <c r="D157" s="309"/>
      <c r="Y157" s="519" t="s">
        <v>173</v>
      </c>
      <c r="Z157" s="520">
        <v>-16.915513325263753</v>
      </c>
      <c r="AA157" s="520">
        <v>-19.252126605809934</v>
      </c>
      <c r="AB157" s="520">
        <v>-17.945345508567414</v>
      </c>
      <c r="AC157" s="520">
        <v>-12.876543963372015</v>
      </c>
      <c r="AD157" s="520">
        <v>-14.358682132234616</v>
      </c>
    </row>
    <row r="158" spans="1:30" ht="14.4" x14ac:dyDescent="0.3">
      <c r="A158" s="309"/>
      <c r="C158" s="582"/>
      <c r="D158" s="582"/>
      <c r="E158" s="582"/>
      <c r="F158" s="582"/>
      <c r="G158" s="582"/>
      <c r="H158" s="582"/>
      <c r="I158" s="582"/>
      <c r="J158" s="582"/>
      <c r="K158" s="582"/>
      <c r="L158" s="582"/>
      <c r="M158" s="582"/>
      <c r="N158" s="582"/>
      <c r="Y158" s="519" t="s">
        <v>173</v>
      </c>
      <c r="Z158" s="520">
        <v>-20.473996523690143</v>
      </c>
      <c r="AA158" s="520">
        <v>-19.575136256026187</v>
      </c>
      <c r="AB158" s="520">
        <v>-17.945345508567414</v>
      </c>
      <c r="AC158" s="520">
        <v>-18.242876271117041</v>
      </c>
      <c r="AD158" s="520">
        <v>-14.569763316866412</v>
      </c>
    </row>
    <row r="159" spans="1:30" ht="14.4" x14ac:dyDescent="0.3">
      <c r="A159" s="309"/>
      <c r="C159" s="582"/>
      <c r="D159" s="582"/>
      <c r="E159" s="582"/>
      <c r="F159" s="582"/>
      <c r="G159" s="582"/>
      <c r="H159" s="582"/>
      <c r="I159" s="582"/>
      <c r="J159" s="582"/>
      <c r="K159" s="582"/>
      <c r="L159" s="582"/>
      <c r="M159" s="582"/>
      <c r="N159" s="582"/>
      <c r="Y159" s="519" t="s">
        <v>173</v>
      </c>
      <c r="Z159" s="520">
        <v>-23.78836238137426</v>
      </c>
      <c r="AA159" s="520">
        <v>-19.502076331784316</v>
      </c>
      <c r="AB159" s="520">
        <v>-17.945345508567414</v>
      </c>
      <c r="AC159" s="520">
        <v>-14.133859927681925</v>
      </c>
      <c r="AD159" s="520">
        <v>-14.908495221253222</v>
      </c>
    </row>
    <row r="160" spans="1:30" x14ac:dyDescent="0.3">
      <c r="A160" s="309"/>
      <c r="Y160" s="519">
        <v>43983</v>
      </c>
      <c r="Z160" s="520">
        <v>-20.233823838199168</v>
      </c>
      <c r="AA160" s="520">
        <v>-19.330605193942411</v>
      </c>
      <c r="AB160" s="520">
        <v>-17.945345508567414</v>
      </c>
      <c r="AC160" s="520">
        <v>-15.307990677548986</v>
      </c>
      <c r="AD160" s="520">
        <v>-14.833100087981544</v>
      </c>
    </row>
    <row r="161" spans="1:30" x14ac:dyDescent="0.3">
      <c r="A161" s="309"/>
      <c r="Y161" s="519" t="s">
        <v>173</v>
      </c>
      <c r="Z161" s="520">
        <v>-19.133149766178008</v>
      </c>
      <c r="AA161" s="520">
        <v>-18.957013638245165</v>
      </c>
      <c r="AB161" s="520">
        <v>-17.945345508567414</v>
      </c>
      <c r="AC161" s="520">
        <v>-13.855386413504789</v>
      </c>
      <c r="AD161" s="520">
        <v>-14.852613716762979</v>
      </c>
    </row>
    <row r="162" spans="1:30" x14ac:dyDescent="0.3">
      <c r="A162" s="309"/>
      <c r="Y162" s="519" t="s">
        <v>173</v>
      </c>
      <c r="Z162" s="520">
        <v>-18.058415994727451</v>
      </c>
      <c r="AA162" s="520">
        <v>-18.728210594048107</v>
      </c>
      <c r="AB162" s="520">
        <v>-17.945345508567414</v>
      </c>
      <c r="AC162" s="520">
        <v>-16.497840523230252</v>
      </c>
      <c r="AD162" s="520">
        <v>-14.724917800199538</v>
      </c>
    </row>
    <row r="163" spans="1:30" x14ac:dyDescent="0.3">
      <c r="A163" s="309"/>
      <c r="Y163" s="519" t="s">
        <v>173</v>
      </c>
      <c r="Z163" s="520">
        <v>-16.710974528164094</v>
      </c>
      <c r="AA163" s="520">
        <v>-18.072427794552464</v>
      </c>
      <c r="AB163" s="520">
        <v>-17.945345508567414</v>
      </c>
      <c r="AC163" s="520">
        <v>-12.917202839415793</v>
      </c>
      <c r="AD163" s="520">
        <v>-15.221163288442984</v>
      </c>
    </row>
    <row r="164" spans="1:30" x14ac:dyDescent="0.3">
      <c r="A164" s="309"/>
      <c r="Y164" s="519" t="s">
        <v>173</v>
      </c>
      <c r="Z164" s="520">
        <v>-14.300372435383032</v>
      </c>
      <c r="AA164" s="520">
        <v>-17.380689562892986</v>
      </c>
      <c r="AB164" s="520">
        <v>-17.945345508567414</v>
      </c>
      <c r="AC164" s="520">
        <v>-13.013139364842075</v>
      </c>
      <c r="AD164" s="520">
        <v>-15.20606108781833</v>
      </c>
    </row>
    <row r="165" spans="1:30" x14ac:dyDescent="0.3">
      <c r="A165" s="309"/>
      <c r="Y165" s="519" t="s">
        <v>173</v>
      </c>
      <c r="Z165" s="520">
        <v>-18.872375214310761</v>
      </c>
      <c r="AA165" s="520">
        <v>-16.128885286801136</v>
      </c>
      <c r="AB165" s="520">
        <v>-17.945345508567414</v>
      </c>
      <c r="AC165" s="520">
        <v>-17.34900485517295</v>
      </c>
      <c r="AD165" s="520">
        <v>-14.877898638507528</v>
      </c>
    </row>
    <row r="166" spans="1:30" x14ac:dyDescent="0.3">
      <c r="A166" s="309"/>
      <c r="Y166" s="519" t="s">
        <v>173</v>
      </c>
      <c r="Z166" s="520">
        <v>-19.197882784904728</v>
      </c>
      <c r="AA166" s="520">
        <v>-14.913537870496977</v>
      </c>
      <c r="AB166" s="520">
        <v>-17.945345508567414</v>
      </c>
      <c r="AC166" s="520">
        <v>-17.607578345386045</v>
      </c>
      <c r="AD166" s="520">
        <v>-14.282510673325595</v>
      </c>
    </row>
    <row r="167" spans="1:30" x14ac:dyDescent="0.3">
      <c r="A167" s="309"/>
      <c r="Y167" s="519" t="s">
        <v>173</v>
      </c>
      <c r="Z167" s="520">
        <v>-15.39165621658282</v>
      </c>
      <c r="AA167" s="520">
        <v>-15.892416153470421</v>
      </c>
      <c r="AB167" s="520">
        <v>-17.945345508567414</v>
      </c>
      <c r="AC167" s="520">
        <v>-15.202275273176411</v>
      </c>
      <c r="AD167" s="520">
        <v>-15.789858432491084</v>
      </c>
    </row>
    <row r="168" spans="1:30" x14ac:dyDescent="0.3">
      <c r="A168" s="309"/>
      <c r="Y168" s="519" t="s">
        <v>173</v>
      </c>
      <c r="Z168" s="520">
        <v>-10.370519833535074</v>
      </c>
      <c r="AA168" s="520">
        <v>-16.269088477968843</v>
      </c>
      <c r="AB168" s="520">
        <v>-17.945345508567414</v>
      </c>
      <c r="AC168" s="520">
        <v>-11.558249268329163</v>
      </c>
      <c r="AD168" s="520">
        <v>-16.107060999036971</v>
      </c>
    </row>
    <row r="169" spans="1:30" x14ac:dyDescent="0.3">
      <c r="A169" s="309"/>
      <c r="Y169" s="519" t="s">
        <v>173</v>
      </c>
      <c r="Z169" s="520">
        <v>-9.5509840805983419</v>
      </c>
      <c r="AA169" s="520">
        <v>-15.776913360643222</v>
      </c>
      <c r="AB169" s="520">
        <v>-17.945345508567414</v>
      </c>
      <c r="AC169" s="520">
        <v>-12.330124766956729</v>
      </c>
      <c r="AD169" s="520">
        <v>-15.835151274026162</v>
      </c>
    </row>
    <row r="170" spans="1:30" x14ac:dyDescent="0.3">
      <c r="A170" s="309"/>
      <c r="Y170" s="519" t="s">
        <v>173</v>
      </c>
      <c r="Z170" s="520">
        <v>-23.563122508978196</v>
      </c>
      <c r="AA170" s="520">
        <v>-15.764512103255017</v>
      </c>
      <c r="AB170" s="520">
        <v>-17.945345508567414</v>
      </c>
      <c r="AC170" s="520">
        <v>-23.468637153574207</v>
      </c>
      <c r="AD170" s="520">
        <v>-15.749042760327509</v>
      </c>
    </row>
    <row r="171" spans="1:30" x14ac:dyDescent="0.3">
      <c r="A171" s="309"/>
      <c r="Y171" s="519" t="s">
        <v>173</v>
      </c>
      <c r="Z171" s="520">
        <v>-16.93707870687199</v>
      </c>
      <c r="AA171" s="520">
        <v>-15.253539114607353</v>
      </c>
      <c r="AB171" s="520">
        <v>-17.945345508567414</v>
      </c>
      <c r="AC171" s="520">
        <v>-15.233557330663288</v>
      </c>
      <c r="AD171" s="520">
        <v>-15.119952098430929</v>
      </c>
    </row>
    <row r="172" spans="1:30" x14ac:dyDescent="0.3">
      <c r="A172" s="309"/>
      <c r="Y172" s="519" t="s">
        <v>173</v>
      </c>
      <c r="Z172" s="520">
        <v>-15.427149393031412</v>
      </c>
      <c r="AA172" s="520">
        <v>-15.638644318647907</v>
      </c>
      <c r="AB172" s="520">
        <v>-17.945345508567414</v>
      </c>
      <c r="AC172" s="520">
        <v>-15.445636780097288</v>
      </c>
      <c r="AD172" s="520">
        <v>-14.802492451950743</v>
      </c>
    </row>
    <row r="173" spans="1:30" x14ac:dyDescent="0.3">
      <c r="A173" s="309"/>
      <c r="Y173" s="519" t="s">
        <v>173</v>
      </c>
      <c r="Z173" s="520">
        <v>-19.111073983187286</v>
      </c>
      <c r="AA173" s="520">
        <v>-16.249880120770303</v>
      </c>
      <c r="AB173" s="520">
        <v>-17.945345508567414</v>
      </c>
      <c r="AC173" s="520">
        <v>-17.00481874949547</v>
      </c>
      <c r="AD173" s="520">
        <v>-14.668352293858735</v>
      </c>
    </row>
    <row r="174" spans="1:30" x14ac:dyDescent="0.3">
      <c r="A174" s="309"/>
      <c r="Y174" s="519" t="s">
        <v>173</v>
      </c>
      <c r="Z174" s="520">
        <v>-11.814845296049173</v>
      </c>
      <c r="AA174" s="520">
        <v>-14.907984886790279</v>
      </c>
      <c r="AB174" s="520">
        <v>-17.945345508567414</v>
      </c>
      <c r="AC174" s="520">
        <v>-10.798640639900356</v>
      </c>
      <c r="AD174" s="520">
        <v>-12.777412119795738</v>
      </c>
    </row>
    <row r="175" spans="1:30" x14ac:dyDescent="0.3">
      <c r="A175" s="309"/>
      <c r="Y175" s="519" t="s">
        <v>173</v>
      </c>
      <c r="Z175" s="520">
        <v>-13.066256261818966</v>
      </c>
      <c r="AA175" s="520">
        <v>-14.169492129133289</v>
      </c>
      <c r="AB175" s="520">
        <v>-17.945345508567414</v>
      </c>
      <c r="AC175" s="520">
        <v>-9.3360317429678616</v>
      </c>
      <c r="AD175" s="520">
        <v>-12.283936434331872</v>
      </c>
    </row>
    <row r="176" spans="1:30" x14ac:dyDescent="0.3">
      <c r="A176" s="309"/>
      <c r="Y176" s="519" t="s">
        <v>173</v>
      </c>
      <c r="Z176" s="520">
        <v>-13.829634695455111</v>
      </c>
      <c r="AA176" s="520">
        <v>-13.604445388799707</v>
      </c>
      <c r="AB176" s="520">
        <v>-17.945345508567414</v>
      </c>
      <c r="AC176" s="520">
        <v>-11.391143660312679</v>
      </c>
      <c r="AD176" s="520">
        <v>-12.385184635180766</v>
      </c>
    </row>
    <row r="177" spans="1:30" x14ac:dyDescent="0.3">
      <c r="A177" s="309"/>
      <c r="Y177" s="519" t="s">
        <v>173</v>
      </c>
      <c r="Z177" s="520">
        <v>-14.169855871118029</v>
      </c>
      <c r="AA177" s="520">
        <v>-13.298288857294894</v>
      </c>
      <c r="AB177" s="520">
        <v>-17.945345508567414</v>
      </c>
      <c r="AC177" s="520">
        <v>-10.232055935133218</v>
      </c>
      <c r="AD177" s="520">
        <v>-12.486263179214973</v>
      </c>
    </row>
    <row r="178" spans="1:30" x14ac:dyDescent="0.3">
      <c r="A178" s="309"/>
      <c r="Y178" s="519" t="s">
        <v>173</v>
      </c>
      <c r="Z178" s="520">
        <v>-11.767629403273055</v>
      </c>
      <c r="AA178" s="520">
        <v>-13.709449362243101</v>
      </c>
      <c r="AB178" s="520">
        <v>-17.945345508567414</v>
      </c>
      <c r="AC178" s="520">
        <v>-11.779227532416229</v>
      </c>
      <c r="AD178" s="520">
        <v>-12.89611921489354</v>
      </c>
    </row>
    <row r="179" spans="1:30" x14ac:dyDescent="0.3">
      <c r="A179" s="309"/>
      <c r="Y179" s="519" t="s">
        <v>173</v>
      </c>
      <c r="Z179" s="520">
        <v>-11.47182221069634</v>
      </c>
      <c r="AA179" s="520">
        <v>-14.012586565946734</v>
      </c>
      <c r="AB179" s="520">
        <v>-17.945345508567414</v>
      </c>
      <c r="AC179" s="520">
        <v>-16.154374186039547</v>
      </c>
      <c r="AD179" s="520">
        <v>-13.365982360380533</v>
      </c>
    </row>
    <row r="180" spans="1:30" x14ac:dyDescent="0.3">
      <c r="A180" s="309"/>
      <c r="Y180" s="519" t="s">
        <v>173</v>
      </c>
      <c r="Z180" s="520">
        <v>-16.967978262653592</v>
      </c>
      <c r="AA180" s="520">
        <v>-13.659054765184219</v>
      </c>
      <c r="AB180" s="520">
        <v>-17.945345508567414</v>
      </c>
      <c r="AC180" s="520">
        <v>-17.712368557734919</v>
      </c>
      <c r="AD180" s="520">
        <v>-13.963355353929852</v>
      </c>
    </row>
    <row r="181" spans="1:30" x14ac:dyDescent="0.3">
      <c r="A181" s="309"/>
      <c r="Y181" s="519" t="s">
        <v>173</v>
      </c>
      <c r="Z181" s="520">
        <v>-14.692968830686613</v>
      </c>
      <c r="AA181" s="520">
        <v>-13.443074977885436</v>
      </c>
      <c r="AB181" s="520">
        <v>-17.945345508567414</v>
      </c>
      <c r="AC181" s="520">
        <v>-13.667632889650321</v>
      </c>
      <c r="AD181" s="520">
        <v>-14.378780369928245</v>
      </c>
    </row>
    <row r="182" spans="1:30" x14ac:dyDescent="0.3">
      <c r="A182" s="309"/>
      <c r="Y182" s="519" t="s">
        <v>173</v>
      </c>
      <c r="Z182" s="520">
        <v>-15.188216687744404</v>
      </c>
      <c r="AA182" s="520">
        <v>-13.548316439810012</v>
      </c>
      <c r="AB182" s="520">
        <v>-17.945345508567414</v>
      </c>
      <c r="AC182" s="520">
        <v>-12.625073761376825</v>
      </c>
      <c r="AD182" s="520">
        <v>-14.297578474289477</v>
      </c>
    </row>
    <row r="183" spans="1:30" x14ac:dyDescent="0.3">
      <c r="A183" s="309"/>
      <c r="Y183" s="519" t="s">
        <v>173</v>
      </c>
      <c r="Z183" s="520">
        <v>-11.354912090117512</v>
      </c>
      <c r="AA183" s="520">
        <v>-14.391633043417313</v>
      </c>
      <c r="AB183" s="520">
        <v>-17.945345508567414</v>
      </c>
      <c r="AC183" s="520">
        <v>-15.572754615157905</v>
      </c>
      <c r="AD183" s="520">
        <v>-14.21030960401222</v>
      </c>
    </row>
    <row r="184" spans="1:30" x14ac:dyDescent="0.3">
      <c r="A184" s="309"/>
      <c r="Y184" s="519" t="s">
        <v>173</v>
      </c>
      <c r="Z184" s="520">
        <v>-12.65799736002656</v>
      </c>
      <c r="AA184" s="520">
        <v>-14.576703304777428</v>
      </c>
      <c r="AB184" s="520">
        <v>-17.945345508567414</v>
      </c>
      <c r="AC184" s="520">
        <v>-13.140031047121965</v>
      </c>
      <c r="AD184" s="520">
        <v>-14.051956053359307</v>
      </c>
    </row>
    <row r="185" spans="1:30" x14ac:dyDescent="0.3">
      <c r="A185" s="309"/>
      <c r="Y185" s="519" t="s">
        <v>173</v>
      </c>
      <c r="Z185" s="520">
        <v>-12.504319636745079</v>
      </c>
      <c r="AA185" s="520">
        <v>-14.546111914527851</v>
      </c>
      <c r="AB185" s="520">
        <v>-17.945345508567414</v>
      </c>
      <c r="AC185" s="520">
        <v>-11.210814262944851</v>
      </c>
      <c r="AD185" s="520">
        <v>-14.071843400179221</v>
      </c>
    </row>
    <row r="186" spans="1:30" x14ac:dyDescent="0.3">
      <c r="A186" s="309"/>
      <c r="Y186" s="519" t="s">
        <v>173</v>
      </c>
      <c r="Z186" s="520">
        <v>-17.375038435947438</v>
      </c>
      <c r="AA186" s="520">
        <v>-14.409940930332677</v>
      </c>
      <c r="AB186" s="520">
        <v>-17.945345508567414</v>
      </c>
      <c r="AC186" s="520">
        <v>-15.543492094098752</v>
      </c>
      <c r="AD186" s="520">
        <v>-13.871230580009913</v>
      </c>
    </row>
    <row r="187" spans="1:30" x14ac:dyDescent="0.3">
      <c r="A187" s="309"/>
      <c r="Y187" s="519" t="s">
        <v>173</v>
      </c>
      <c r="Z187" s="520">
        <v>-18.263470092174401</v>
      </c>
      <c r="AA187" s="520">
        <v>-14.520646180741348</v>
      </c>
      <c r="AB187" s="520">
        <v>-17.945345508567414</v>
      </c>
      <c r="AC187" s="520">
        <v>-16.60389370316453</v>
      </c>
      <c r="AD187" s="520">
        <v>-13.250547691045726</v>
      </c>
    </row>
    <row r="188" spans="1:30" x14ac:dyDescent="0.3">
      <c r="A188" s="309"/>
      <c r="Y188" s="519" t="s">
        <v>173</v>
      </c>
      <c r="Z188" s="520">
        <v>-14.478829098939544</v>
      </c>
      <c r="AA188" s="520">
        <v>-14.509097400324691</v>
      </c>
      <c r="AB188" s="520">
        <v>-17.945345508567414</v>
      </c>
      <c r="AC188" s="520">
        <v>-13.806844317389718</v>
      </c>
      <c r="AD188" s="520">
        <v>-12.971925040644308</v>
      </c>
    </row>
    <row r="189" spans="1:30" x14ac:dyDescent="0.3">
      <c r="A189" s="309"/>
      <c r="Y189" s="519" t="s">
        <v>173</v>
      </c>
      <c r="Z189" s="520">
        <v>-14.235019798378199</v>
      </c>
      <c r="AA189" s="520">
        <v>-14.172361551580135</v>
      </c>
      <c r="AB189" s="520">
        <v>-17.945345508567414</v>
      </c>
      <c r="AC189" s="520">
        <v>-11.220784020191672</v>
      </c>
      <c r="AD189" s="520">
        <v>-12.650048606722033</v>
      </c>
    </row>
    <row r="190" spans="1:30" x14ac:dyDescent="0.3">
      <c r="A190" s="309"/>
      <c r="Y190" s="519">
        <v>44013</v>
      </c>
      <c r="Z190" s="520">
        <v>-12.129848842978209</v>
      </c>
      <c r="AA190" s="520">
        <v>-13.709575350391374</v>
      </c>
      <c r="AB190" s="520">
        <v>-6.3388432515668569</v>
      </c>
      <c r="AC190" s="520">
        <v>-11.227974392408598</v>
      </c>
      <c r="AD190" s="520">
        <v>-12.178286250061628</v>
      </c>
    </row>
    <row r="191" spans="1:30" x14ac:dyDescent="0.3">
      <c r="A191" s="309"/>
      <c r="Y191" s="519" t="s">
        <v>173</v>
      </c>
      <c r="Z191" s="520">
        <v>-12.577155897109979</v>
      </c>
      <c r="AA191" s="520">
        <v>-13.205754821656811</v>
      </c>
      <c r="AB191" s="520">
        <v>-6.3388432515668569</v>
      </c>
      <c r="AC191" s="520">
        <v>-11.189672494312035</v>
      </c>
      <c r="AD191" s="520">
        <v>-11.831882726073527</v>
      </c>
    </row>
    <row r="192" spans="1:30" x14ac:dyDescent="0.3">
      <c r="A192" s="309"/>
      <c r="Y192" s="519" t="s">
        <v>173</v>
      </c>
      <c r="Z192" s="520">
        <v>-10.147168695533178</v>
      </c>
      <c r="AA192" s="520">
        <v>-12.44499867303969</v>
      </c>
      <c r="AB192" s="520">
        <v>-6.3388432515668569</v>
      </c>
      <c r="AC192" s="520">
        <v>-8.957679225488917</v>
      </c>
      <c r="AD192" s="520">
        <v>-11.234831803967049</v>
      </c>
    </row>
    <row r="193" spans="1:30" x14ac:dyDescent="0.3">
      <c r="A193" s="309"/>
      <c r="Y193" s="519" t="s">
        <v>173</v>
      </c>
      <c r="Z193" s="520">
        <v>-14.135535027626112</v>
      </c>
      <c r="AA193" s="520">
        <v>-11.669687682512777</v>
      </c>
      <c r="AB193" s="520">
        <v>-6.3388432515668569</v>
      </c>
      <c r="AC193" s="520">
        <v>-12.241155597475924</v>
      </c>
      <c r="AD193" s="520">
        <v>-10.671364860093139</v>
      </c>
    </row>
    <row r="194" spans="1:30" x14ac:dyDescent="0.3">
      <c r="A194" s="309"/>
      <c r="Y194" s="519" t="s">
        <v>173</v>
      </c>
      <c r="Z194" s="520">
        <v>-14.736726391032457</v>
      </c>
      <c r="AA194" s="520">
        <v>-11.106655232040639</v>
      </c>
      <c r="AB194" s="520">
        <v>-6.3388432515668569</v>
      </c>
      <c r="AC194" s="520">
        <v>-14.179069035247821</v>
      </c>
      <c r="AD194" s="520">
        <v>-10.166196021528837</v>
      </c>
    </row>
    <row r="195" spans="1:30" x14ac:dyDescent="0.3">
      <c r="A195" s="309"/>
      <c r="Y195" s="519" t="s">
        <v>173</v>
      </c>
      <c r="Z195" s="520">
        <v>-9.1535360586196912</v>
      </c>
      <c r="AA195" s="520">
        <v>-10.703542898406528</v>
      </c>
      <c r="AB195" s="520">
        <v>-6.3388432515668569</v>
      </c>
      <c r="AC195" s="520">
        <v>-9.6274878626443723</v>
      </c>
      <c r="AD195" s="520">
        <v>-9.9550478397937407</v>
      </c>
    </row>
    <row r="196" spans="1:30" x14ac:dyDescent="0.3">
      <c r="A196" s="309"/>
      <c r="Y196" s="519" t="s">
        <v>173</v>
      </c>
      <c r="Z196" s="520">
        <v>-8.8078428646898228</v>
      </c>
      <c r="AA196" s="520">
        <v>-10.657570070558757</v>
      </c>
      <c r="AB196" s="520">
        <v>-6.3388432515668569</v>
      </c>
      <c r="AC196" s="520">
        <v>-7.276515413074307</v>
      </c>
      <c r="AD196" s="520">
        <v>-10.152133945431412</v>
      </c>
    </row>
    <row r="197" spans="1:30" x14ac:dyDescent="0.3">
      <c r="A197" s="309"/>
      <c r="Y197" s="519" t="s">
        <v>173</v>
      </c>
      <c r="Z197" s="520">
        <v>-8.1886216896732442</v>
      </c>
      <c r="AA197" s="520">
        <v>-10.485060724573968</v>
      </c>
      <c r="AB197" s="520">
        <v>-6.3388432515668569</v>
      </c>
      <c r="AC197" s="520">
        <v>-7.6917925224584849</v>
      </c>
      <c r="AD197" s="520">
        <v>-10.187644752478516</v>
      </c>
    </row>
    <row r="198" spans="1:30" x14ac:dyDescent="0.3">
      <c r="A198" s="309"/>
      <c r="Y198" s="519" t="s">
        <v>173</v>
      </c>
      <c r="Z198" s="520">
        <v>-9.7553695616711931</v>
      </c>
      <c r="AA198" s="520">
        <v>-10.497388989287996</v>
      </c>
      <c r="AB198" s="520">
        <v>-6.3388432515668569</v>
      </c>
      <c r="AC198" s="520">
        <v>-9.7116352221663647</v>
      </c>
      <c r="AD198" s="520">
        <v>-10.328653549647715</v>
      </c>
    </row>
    <row r="199" spans="1:30" x14ac:dyDescent="0.3">
      <c r="A199" s="309"/>
      <c r="Y199" s="519" t="s">
        <v>173</v>
      </c>
      <c r="Z199" s="520">
        <v>-9.8253589005987685</v>
      </c>
      <c r="AA199" s="520">
        <v>-10.482958831593818</v>
      </c>
      <c r="AB199" s="520">
        <v>-6.3388432515668569</v>
      </c>
      <c r="AC199" s="520">
        <v>-10.337281964952609</v>
      </c>
      <c r="AD199" s="520">
        <v>-10.283157236234278</v>
      </c>
    </row>
    <row r="200" spans="1:30" x14ac:dyDescent="0.3">
      <c r="A200" s="309"/>
      <c r="Y200" s="519" t="s">
        <v>173</v>
      </c>
      <c r="Z200" s="520">
        <v>-12.927969605732597</v>
      </c>
      <c r="AA200" s="520">
        <v>-10.278973114556525</v>
      </c>
      <c r="AB200" s="520">
        <v>-6.3388432515668569</v>
      </c>
      <c r="AC200" s="520">
        <v>-12.489731246805647</v>
      </c>
      <c r="AD200" s="520">
        <v>-10.238980408257907</v>
      </c>
    </row>
    <row r="201" spans="1:30" x14ac:dyDescent="0.3">
      <c r="A201" s="309"/>
      <c r="Y201" s="519" t="s">
        <v>173</v>
      </c>
      <c r="Z201" s="520">
        <v>-14.823024244030645</v>
      </c>
      <c r="AA201" s="520">
        <v>-10.222409206722784</v>
      </c>
      <c r="AB201" s="520">
        <v>-6.3388432515668569</v>
      </c>
      <c r="AC201" s="520">
        <v>-15.166130615432223</v>
      </c>
      <c r="AD201" s="520">
        <v>-10.097066891030705</v>
      </c>
    </row>
    <row r="202" spans="1:30" x14ac:dyDescent="0.3">
      <c r="A202" s="309"/>
      <c r="Y202" s="519" t="s">
        <v>173</v>
      </c>
      <c r="Z202" s="520">
        <v>-9.0525249547604378</v>
      </c>
      <c r="AA202" s="520">
        <v>-9.9200150641822322</v>
      </c>
      <c r="AB202" s="520">
        <v>-6.3388432515668569</v>
      </c>
      <c r="AC202" s="520">
        <v>-9.3090136687503104</v>
      </c>
      <c r="AD202" s="520">
        <v>-10.015263702537455</v>
      </c>
    </row>
    <row r="203" spans="1:30" x14ac:dyDescent="0.3">
      <c r="A203" s="309"/>
      <c r="Y203" s="519" t="s">
        <v>173</v>
      </c>
      <c r="Z203" s="520">
        <v>-7.3799428454287934</v>
      </c>
      <c r="AA203" s="520">
        <v>-9.3246478512233715</v>
      </c>
      <c r="AB203" s="520">
        <v>-6.3388432515668569</v>
      </c>
      <c r="AC203" s="520">
        <v>-6.9672776172397164</v>
      </c>
      <c r="AD203" s="520">
        <v>-9.2797809523874673</v>
      </c>
    </row>
    <row r="204" spans="1:30" x14ac:dyDescent="0.3">
      <c r="A204" s="309"/>
      <c r="Y204" s="519" t="s">
        <v>173</v>
      </c>
      <c r="Z204" s="520">
        <v>-7.7926743348370451</v>
      </c>
      <c r="AA204" s="520">
        <v>-8.8249530141035422</v>
      </c>
      <c r="AB204" s="520">
        <v>-6.3388432515668569</v>
      </c>
      <c r="AC204" s="520">
        <v>-6.6983979018680628</v>
      </c>
      <c r="AD204" s="520">
        <v>-8.9654871379606398</v>
      </c>
    </row>
    <row r="205" spans="1:30" x14ac:dyDescent="0.3">
      <c r="A205" s="309"/>
      <c r="Y205" s="519" t="s">
        <v>173</v>
      </c>
      <c r="Z205" s="520">
        <v>-7.6386105638873403</v>
      </c>
      <c r="AA205" s="520">
        <v>-8.4918057600731611</v>
      </c>
      <c r="AB205" s="520">
        <v>-6.3388432515668569</v>
      </c>
      <c r="AC205" s="520">
        <v>-9.1390129027136169</v>
      </c>
      <c r="AD205" s="520">
        <v>-8.5849443096094689</v>
      </c>
    </row>
    <row r="206" spans="1:30" x14ac:dyDescent="0.3">
      <c r="A206" s="309"/>
      <c r="Y206" s="519" t="s">
        <v>173</v>
      </c>
      <c r="Z206" s="520">
        <v>-5.6577884098867379</v>
      </c>
      <c r="AA206" s="520">
        <v>-8.2660715923150807</v>
      </c>
      <c r="AB206" s="520">
        <v>-6.3388432515668569</v>
      </c>
      <c r="AC206" s="520">
        <v>-5.1889027139026922</v>
      </c>
      <c r="AD206" s="520">
        <v>-8.4759083085331195</v>
      </c>
    </row>
    <row r="207" spans="1:30" x14ac:dyDescent="0.3">
      <c r="A207" s="309"/>
      <c r="Y207" s="519" t="s">
        <v>173</v>
      </c>
      <c r="Z207" s="520">
        <v>-9.4301057458937976</v>
      </c>
      <c r="AA207" s="520">
        <v>-8.1353836333518714</v>
      </c>
      <c r="AB207" s="520">
        <v>-6.3388432515668569</v>
      </c>
      <c r="AC207" s="520">
        <v>-10.28967454581786</v>
      </c>
      <c r="AD207" s="520">
        <v>-8.2781144137458593</v>
      </c>
    </row>
    <row r="208" spans="1:30" x14ac:dyDescent="0.3">
      <c r="A208" s="309"/>
      <c r="Y208" s="519" t="s">
        <v>173</v>
      </c>
      <c r="Z208" s="520">
        <v>-12.490993465817988</v>
      </c>
      <c r="AA208" s="520">
        <v>-8.2770220378219879</v>
      </c>
      <c r="AB208" s="520">
        <v>-6.3388432515668569</v>
      </c>
      <c r="AC208" s="520">
        <v>-12.502330816974023</v>
      </c>
      <c r="AD208" s="520">
        <v>-8.1174482591619928</v>
      </c>
    </row>
    <row r="209" spans="1:30" x14ac:dyDescent="0.3">
      <c r="A209" s="309"/>
      <c r="Y209" s="519" t="s">
        <v>173</v>
      </c>
      <c r="Z209" s="520">
        <v>-7.4723857804538607</v>
      </c>
      <c r="AA209" s="520">
        <v>-8.2906985173230812</v>
      </c>
      <c r="AB209" s="520">
        <v>-6.3388432515668569</v>
      </c>
      <c r="AC209" s="520">
        <v>-8.5457616612158631</v>
      </c>
      <c r="AD209" s="520">
        <v>-7.6594987509326513</v>
      </c>
    </row>
    <row r="210" spans="1:30" x14ac:dyDescent="0.3">
      <c r="A210" s="309"/>
      <c r="Y210" s="519" t="s">
        <v>173</v>
      </c>
      <c r="Z210" s="520">
        <v>-6.4651271326863249</v>
      </c>
      <c r="AA210" s="520">
        <v>-8.6622049575212312</v>
      </c>
      <c r="AB210" s="520">
        <v>-6.3388432515668569</v>
      </c>
      <c r="AC210" s="520">
        <v>-5.5827203537289023</v>
      </c>
      <c r="AD210" s="520">
        <v>-7.9434748748673671</v>
      </c>
    </row>
    <row r="211" spans="1:30" x14ac:dyDescent="0.3">
      <c r="A211" s="309"/>
      <c r="Y211" s="519" t="s">
        <v>173</v>
      </c>
      <c r="Z211" s="520">
        <v>-8.7841431661278637</v>
      </c>
      <c r="AA211" s="520">
        <v>-8.8220785253598368</v>
      </c>
      <c r="AB211" s="520">
        <v>-6.3388432515668569</v>
      </c>
      <c r="AC211" s="520">
        <v>-5.5737348197809951</v>
      </c>
      <c r="AD211" s="520">
        <v>-7.8310098244339628</v>
      </c>
    </row>
    <row r="212" spans="1:30" x14ac:dyDescent="0.3">
      <c r="A212" s="309"/>
      <c r="Y212" s="519" t="s">
        <v>173</v>
      </c>
      <c r="Z212" s="520">
        <v>-7.7343459203949934</v>
      </c>
      <c r="AA212" s="520">
        <v>-8.745889019925011</v>
      </c>
      <c r="AB212" s="520">
        <v>-6.3388432515668569</v>
      </c>
      <c r="AC212" s="520">
        <v>-5.9333663451082259</v>
      </c>
      <c r="AD212" s="520">
        <v>-7.8919216213895282</v>
      </c>
    </row>
    <row r="213" spans="1:30" x14ac:dyDescent="0.3">
      <c r="A213" s="309"/>
      <c r="Y213" s="519" t="s">
        <v>173</v>
      </c>
      <c r="Z213" s="520">
        <v>-8.2583334912737953</v>
      </c>
      <c r="AA213" s="520">
        <v>-8.6671707895177388</v>
      </c>
      <c r="AB213" s="520">
        <v>-6.3388432515668569</v>
      </c>
      <c r="AC213" s="520">
        <v>-7.1767355814456977</v>
      </c>
      <c r="AD213" s="520">
        <v>-7.3124788760770878</v>
      </c>
    </row>
    <row r="214" spans="1:30" x14ac:dyDescent="0.3">
      <c r="A214" s="309"/>
      <c r="Y214" s="519" t="s">
        <v>173</v>
      </c>
      <c r="Z214" s="520">
        <v>-10.54922072076403</v>
      </c>
      <c r="AA214" s="520">
        <v>-8.7881914229549647</v>
      </c>
      <c r="AB214" s="520">
        <v>-6.3388432515668569</v>
      </c>
      <c r="AC214" s="520">
        <v>-9.502419192784032</v>
      </c>
      <c r="AD214" s="520">
        <v>-7.4748580501400097</v>
      </c>
    </row>
    <row r="215" spans="1:30" x14ac:dyDescent="0.3">
      <c r="A215" s="309"/>
      <c r="Y215" s="519" t="s">
        <v>173</v>
      </c>
      <c r="Z215" s="520">
        <v>-11.957666927774197</v>
      </c>
      <c r="AA215" s="520">
        <v>-8.517168745247691</v>
      </c>
      <c r="AB215" s="520">
        <v>-6.3388432515668569</v>
      </c>
      <c r="AC215" s="520">
        <v>-12.928713395662982</v>
      </c>
      <c r="AD215" s="520">
        <v>-7.485472273273591</v>
      </c>
    </row>
    <row r="216" spans="1:30" x14ac:dyDescent="0.3">
      <c r="A216" s="309"/>
      <c r="Y216" s="519" t="s">
        <v>173</v>
      </c>
      <c r="Z216" s="520">
        <v>-6.9213581676029676</v>
      </c>
      <c r="AA216" s="520">
        <v>-8.2439177762192948</v>
      </c>
      <c r="AB216" s="520">
        <v>-6.3388432515668569</v>
      </c>
      <c r="AC216" s="520">
        <v>-4.4896624440287809</v>
      </c>
      <c r="AD216" s="520">
        <v>-7.3140261751952904</v>
      </c>
    </row>
    <row r="217" spans="1:30" x14ac:dyDescent="0.3">
      <c r="A217" s="309"/>
      <c r="Y217" s="519" t="s">
        <v>173</v>
      </c>
      <c r="Z217" s="520">
        <v>-7.312271566746908</v>
      </c>
      <c r="AA217" s="520">
        <v>-8.2108162756393437</v>
      </c>
      <c r="AB217" s="520">
        <v>-6.3388432515668569</v>
      </c>
      <c r="AC217" s="520">
        <v>-6.7193745721693574</v>
      </c>
      <c r="AD217" s="520">
        <v>-7.1537716822493058</v>
      </c>
    </row>
    <row r="218" spans="1:30" x14ac:dyDescent="0.3">
      <c r="A218" s="309"/>
      <c r="Y218" s="519" t="s">
        <v>173</v>
      </c>
      <c r="Z218" s="520">
        <v>-6.8869844221769529</v>
      </c>
      <c r="AA218" s="520">
        <v>-7.9222201826188465</v>
      </c>
      <c r="AB218" s="520">
        <v>-6.3388432515668569</v>
      </c>
      <c r="AC218" s="520">
        <v>-5.6480343817160588</v>
      </c>
      <c r="AD218" s="520">
        <v>-6.8051908374607564</v>
      </c>
    </row>
    <row r="219" spans="1:30" x14ac:dyDescent="0.3">
      <c r="A219" s="309"/>
      <c r="Y219" s="519" t="s">
        <v>173</v>
      </c>
      <c r="Z219" s="520">
        <v>-5.8215891371962201</v>
      </c>
      <c r="AA219" s="520">
        <v>-7.7060063354495885</v>
      </c>
      <c r="AB219" s="520">
        <v>-6.3388432515668569</v>
      </c>
      <c r="AC219" s="520">
        <v>-4.7332436585601272</v>
      </c>
      <c r="AD219" s="520">
        <v>-6.1878548953497887</v>
      </c>
    </row>
    <row r="220" spans="1:30" x14ac:dyDescent="0.3">
      <c r="A220" s="309"/>
      <c r="Y220" s="519" t="s">
        <v>173</v>
      </c>
      <c r="Z220" s="520">
        <v>-8.0266229872141306</v>
      </c>
      <c r="AA220" s="520">
        <v>-7.7700988213295989</v>
      </c>
      <c r="AB220" s="520">
        <v>-6.3388432515668569</v>
      </c>
      <c r="AC220" s="520">
        <v>-6.054954130823802</v>
      </c>
      <c r="AD220" s="520">
        <v>-6.3855948418876318</v>
      </c>
    </row>
    <row r="221" spans="1:30" x14ac:dyDescent="0.3">
      <c r="A221" s="309"/>
      <c r="Y221" s="519">
        <v>44044</v>
      </c>
      <c r="Z221" s="520">
        <v>-8.5290480696205506</v>
      </c>
      <c r="AA221" s="520">
        <v>-7.924530322307314</v>
      </c>
      <c r="AB221" s="520">
        <v>-6.3388432515668569</v>
      </c>
      <c r="AC221" s="520">
        <v>-7.0623532792641868</v>
      </c>
      <c r="AD221" s="520">
        <v>-6.2995767449553357</v>
      </c>
    </row>
    <row r="222" spans="1:30" x14ac:dyDescent="0.3">
      <c r="A222" s="309"/>
      <c r="Y222" s="519" t="s">
        <v>173</v>
      </c>
      <c r="Z222" s="520">
        <v>-10.444169997589388</v>
      </c>
      <c r="AA222" s="520">
        <v>-7.8317957208154363</v>
      </c>
      <c r="AB222" s="520">
        <v>-6.3388432515668569</v>
      </c>
      <c r="AC222" s="520">
        <v>-8.6073618008862098</v>
      </c>
      <c r="AD222" s="520">
        <v>-6.4332185795811183</v>
      </c>
    </row>
    <row r="223" spans="1:30" x14ac:dyDescent="0.3">
      <c r="A223" s="309"/>
      <c r="Y223" s="519" t="s">
        <v>173</v>
      </c>
      <c r="Z223" s="520">
        <v>-7.3700055687630517</v>
      </c>
      <c r="AA223" s="520">
        <v>-7.9235981571932692</v>
      </c>
      <c r="AB223" s="520">
        <v>-6.3388432515668569</v>
      </c>
      <c r="AC223" s="520">
        <v>-5.8738420697936817</v>
      </c>
      <c r="AD223" s="520">
        <v>-6.3368614146426738</v>
      </c>
    </row>
    <row r="224" spans="1:30" x14ac:dyDescent="0.3">
      <c r="A224" s="309"/>
      <c r="Y224" s="519" t="s">
        <v>173</v>
      </c>
      <c r="Z224" s="520">
        <v>-8.3932920735909065</v>
      </c>
      <c r="AA224" s="520">
        <v>-7.98633480653662</v>
      </c>
      <c r="AB224" s="520">
        <v>-6.3388432515668569</v>
      </c>
      <c r="AC224" s="520">
        <v>-6.117247893643281</v>
      </c>
      <c r="AD224" s="520">
        <v>-5.9906995851730693</v>
      </c>
    </row>
    <row r="225" spans="1:30" x14ac:dyDescent="0.3">
      <c r="A225" s="309"/>
      <c r="Y225" s="519" t="s">
        <v>173</v>
      </c>
      <c r="Z225" s="520">
        <v>-6.2378422117338079</v>
      </c>
      <c r="AA225" s="520">
        <v>-8.1988345383043484</v>
      </c>
      <c r="AB225" s="520">
        <v>-6.3388432515668569</v>
      </c>
      <c r="AC225" s="520">
        <v>-6.5835272240965423</v>
      </c>
      <c r="AD225" s="520">
        <v>-5.5644658733190209</v>
      </c>
    </row>
    <row r="226" spans="1:30" x14ac:dyDescent="0.3">
      <c r="A226" s="309"/>
      <c r="Y226" s="519" t="s">
        <v>173</v>
      </c>
      <c r="Z226" s="520">
        <v>-6.4642061918410505</v>
      </c>
      <c r="AA226" s="520">
        <v>-8.1170947375663456</v>
      </c>
      <c r="AB226" s="520">
        <v>-6.3388432515668569</v>
      </c>
      <c r="AC226" s="520">
        <v>-4.0587435039910105</v>
      </c>
      <c r="AD226" s="520">
        <v>-5.2032126360368567</v>
      </c>
    </row>
    <row r="227" spans="1:30" x14ac:dyDescent="0.3">
      <c r="A227" s="309"/>
      <c r="Y227" s="519" t="s">
        <v>173</v>
      </c>
      <c r="Z227" s="520">
        <v>-8.4657795326175869</v>
      </c>
      <c r="AA227" s="520">
        <v>-8.1305102175742796</v>
      </c>
      <c r="AB227" s="520">
        <v>-6.3388432515668569</v>
      </c>
      <c r="AC227" s="520">
        <v>-3.631821324536574</v>
      </c>
      <c r="AD227" s="520">
        <v>-5.0078184204256342</v>
      </c>
    </row>
    <row r="228" spans="1:30" x14ac:dyDescent="0.3">
      <c r="A228" s="309"/>
      <c r="Y228" s="519" t="s">
        <v>173</v>
      </c>
      <c r="Z228" s="520">
        <v>-10.016546191994648</v>
      </c>
      <c r="AA228" s="520">
        <v>-8.0735300880775274</v>
      </c>
      <c r="AB228" s="520">
        <v>-6.3388432515668569</v>
      </c>
      <c r="AC228" s="520">
        <v>-4.0787172962858449</v>
      </c>
      <c r="AD228" s="520">
        <v>-5.0324097575815232</v>
      </c>
    </row>
    <row r="229" spans="1:30" x14ac:dyDescent="0.3">
      <c r="A229" s="309"/>
      <c r="Y229" s="519" t="s">
        <v>173</v>
      </c>
      <c r="Z229" s="520">
        <v>-9.8719913924233644</v>
      </c>
      <c r="AA229" s="520">
        <v>-7.6884692464104116</v>
      </c>
      <c r="AB229" s="520">
        <v>-6.3388432515668569</v>
      </c>
      <c r="AC229" s="520">
        <v>-6.0785891399110596</v>
      </c>
      <c r="AD229" s="520">
        <v>-5.1954271024336851</v>
      </c>
    </row>
    <row r="230" spans="1:30" x14ac:dyDescent="0.3">
      <c r="A230" s="309"/>
      <c r="Y230" s="519" t="s">
        <v>173</v>
      </c>
      <c r="Z230" s="520">
        <v>-7.4639139288185898</v>
      </c>
      <c r="AA230" s="520">
        <v>-7.1183325754233975</v>
      </c>
      <c r="AB230" s="520">
        <v>-6.3388432515668569</v>
      </c>
      <c r="AC230" s="520">
        <v>-4.5060825605151251</v>
      </c>
      <c r="AD230" s="520">
        <v>-5.2028059324562621</v>
      </c>
    </row>
    <row r="231" spans="1:30" x14ac:dyDescent="0.3">
      <c r="A231" s="309"/>
      <c r="Y231" s="519" t="s">
        <v>173</v>
      </c>
      <c r="Z231" s="520">
        <v>-7.9944311671136408</v>
      </c>
      <c r="AA231" s="520">
        <v>-6.544646262326653</v>
      </c>
      <c r="AB231" s="520">
        <v>-6.3388432515668569</v>
      </c>
      <c r="AC231" s="520">
        <v>-6.2893872537345032</v>
      </c>
      <c r="AD231" s="520">
        <v>-5.4688426634826248</v>
      </c>
    </row>
    <row r="232" spans="1:30" x14ac:dyDescent="0.3">
      <c r="A232" s="309"/>
      <c r="Y232" s="519" t="s">
        <v>173</v>
      </c>
      <c r="Z232" s="520">
        <v>-3.5424163200639973</v>
      </c>
      <c r="AA232" s="520">
        <v>-5.9545001260327535</v>
      </c>
      <c r="AB232" s="520">
        <v>-6.3388432515668569</v>
      </c>
      <c r="AC232" s="520">
        <v>-7.7246486380616801</v>
      </c>
      <c r="AD232" s="520">
        <v>-5.8662824789113728</v>
      </c>
    </row>
    <row r="233" spans="1:30" x14ac:dyDescent="0.3">
      <c r="A233" s="309"/>
      <c r="Y233" s="519" t="s">
        <v>173</v>
      </c>
      <c r="Z233" s="520">
        <v>-2.4732494949319537</v>
      </c>
      <c r="AA233" s="520">
        <v>-4.2715770076499302</v>
      </c>
      <c r="AB233" s="520">
        <v>-6.3388432515668569</v>
      </c>
      <c r="AC233" s="520">
        <v>-4.110395314149045</v>
      </c>
      <c r="AD233" s="520">
        <v>-5.0715645975721344</v>
      </c>
    </row>
    <row r="234" spans="1:30" x14ac:dyDescent="0.3">
      <c r="A234" s="309"/>
      <c r="Y234" s="519" t="s">
        <v>173</v>
      </c>
      <c r="Z234" s="520">
        <v>-4.4499753409403731</v>
      </c>
      <c r="AA234" s="520">
        <v>-3.8094888852094053</v>
      </c>
      <c r="AB234" s="520">
        <v>-6.3388432515668569</v>
      </c>
      <c r="AC234" s="520">
        <v>-5.4940784417211148</v>
      </c>
      <c r="AD234" s="520">
        <v>-4.621781562665352</v>
      </c>
    </row>
    <row r="235" spans="1:30" x14ac:dyDescent="0.3">
      <c r="A235" s="309"/>
      <c r="Y235" s="519" t="s">
        <v>173</v>
      </c>
      <c r="Z235" s="520">
        <v>-5.885523237937365</v>
      </c>
      <c r="AA235" s="520">
        <v>-3.900194535665618</v>
      </c>
      <c r="AB235" s="520">
        <v>-6.3388432515668569</v>
      </c>
      <c r="AC235" s="520">
        <v>-6.8607960042870815</v>
      </c>
      <c r="AD235" s="520">
        <v>-4.4586803709403506</v>
      </c>
    </row>
    <row r="236" spans="1:30" x14ac:dyDescent="0.3">
      <c r="A236" s="309"/>
      <c r="Y236" s="519" t="s">
        <v>173</v>
      </c>
      <c r="Z236" s="520">
        <v>1.9084704362564087</v>
      </c>
      <c r="AA236" s="520">
        <v>-4.0461288572381715</v>
      </c>
      <c r="AB236" s="520">
        <v>-6.3388432515668569</v>
      </c>
      <c r="AC236" s="520">
        <v>-0.51556397053639103</v>
      </c>
      <c r="AD236" s="520">
        <v>-4.4892448566115268</v>
      </c>
    </row>
    <row r="237" spans="1:30" x14ac:dyDescent="0.3">
      <c r="A237" s="309"/>
      <c r="Y237" s="519" t="s">
        <v>173</v>
      </c>
      <c r="Z237" s="520">
        <v>-4.2292970717349192</v>
      </c>
      <c r="AA237" s="520">
        <v>-4.1968884840622733</v>
      </c>
      <c r="AB237" s="520">
        <v>-6.3388432515668569</v>
      </c>
      <c r="AC237" s="520">
        <v>-1.3576013161676457</v>
      </c>
      <c r="AD237" s="520">
        <v>-4.8904091219132937</v>
      </c>
    </row>
    <row r="238" spans="1:30" x14ac:dyDescent="0.3">
      <c r="A238" s="309"/>
      <c r="Y238" s="519" t="s">
        <v>173</v>
      </c>
      <c r="Z238" s="520">
        <v>-8.6293707203071257</v>
      </c>
      <c r="AA238" s="520">
        <v>-4.5390311702902233</v>
      </c>
      <c r="AB238" s="520">
        <v>-6.3388432515668569</v>
      </c>
      <c r="AC238" s="520">
        <v>-5.1476789116594972</v>
      </c>
      <c r="AD238" s="520">
        <v>-5.0431105292420302</v>
      </c>
    </row>
    <row r="239" spans="1:30" x14ac:dyDescent="0.3">
      <c r="A239" s="309"/>
      <c r="Y239" s="519" t="s">
        <v>173</v>
      </c>
      <c r="Z239" s="520">
        <v>-4.5639565710718744</v>
      </c>
      <c r="AA239" s="520">
        <v>-4.5106313111716991</v>
      </c>
      <c r="AB239" s="520">
        <v>-6.3388432515668569</v>
      </c>
      <c r="AC239" s="520">
        <v>-7.9386000377599117</v>
      </c>
      <c r="AD239" s="520">
        <v>-5.05198309974962</v>
      </c>
    </row>
    <row r="240" spans="1:30" x14ac:dyDescent="0.3">
      <c r="A240" s="309"/>
      <c r="Y240" s="519" t="s">
        <v>173</v>
      </c>
      <c r="Z240" s="520">
        <v>-3.5285668827006695</v>
      </c>
      <c r="AA240" s="520">
        <v>-5.4135057661296146</v>
      </c>
      <c r="AB240" s="520">
        <v>-6.3388432515668569</v>
      </c>
      <c r="AC240" s="520">
        <v>-6.9185451712614139</v>
      </c>
      <c r="AD240" s="520">
        <v>-5.7724150645430967</v>
      </c>
    </row>
    <row r="241" spans="1:30" x14ac:dyDescent="0.3">
      <c r="A241" s="309"/>
      <c r="Y241" s="519" t="s">
        <v>173</v>
      </c>
      <c r="Z241" s="520">
        <v>-6.8449741445360193</v>
      </c>
      <c r="AA241" s="520">
        <v>-5.7576871263770082</v>
      </c>
      <c r="AB241" s="520">
        <v>-6.3388432515668569</v>
      </c>
      <c r="AC241" s="520">
        <v>-6.562988293022272</v>
      </c>
      <c r="AD241" s="520">
        <v>-6.4346286541361355</v>
      </c>
    </row>
    <row r="242" spans="1:30" x14ac:dyDescent="0.3">
      <c r="A242" s="309"/>
      <c r="Y242" s="519" t="s">
        <v>173</v>
      </c>
      <c r="Z242" s="520">
        <v>-5.6867242241076905</v>
      </c>
      <c r="AA242" s="520">
        <v>-5.4126578134837384</v>
      </c>
      <c r="AB242" s="520">
        <v>-6.3388432515668569</v>
      </c>
      <c r="AC242" s="520">
        <v>-6.9229039978402085</v>
      </c>
      <c r="AD242" s="520">
        <v>-6.4560962451890509</v>
      </c>
    </row>
    <row r="243" spans="1:30" x14ac:dyDescent="0.3">
      <c r="A243" s="309"/>
      <c r="Y243" s="519" t="s">
        <v>173</v>
      </c>
      <c r="Z243" s="520">
        <v>-4.4116507484489969</v>
      </c>
      <c r="AA243" s="520">
        <v>-5.2956374947799105</v>
      </c>
      <c r="AB243" s="520">
        <v>-6.3388432515668569</v>
      </c>
      <c r="AC243" s="520">
        <v>-5.558587724090728</v>
      </c>
      <c r="AD243" s="520">
        <v>-5.8461263338568097</v>
      </c>
    </row>
    <row r="244" spans="1:30" x14ac:dyDescent="0.3">
      <c r="A244" s="309"/>
      <c r="Y244" s="519" t="s">
        <v>173</v>
      </c>
      <c r="Z244" s="520">
        <v>-6.6385665934666793</v>
      </c>
      <c r="AA244" s="520">
        <v>-5.3090459593367729</v>
      </c>
      <c r="AB244" s="520">
        <v>-6.3388432515668569</v>
      </c>
      <c r="AC244" s="520">
        <v>-5.9930964433189189</v>
      </c>
      <c r="AD244" s="520">
        <v>-5.2607445445292331</v>
      </c>
    </row>
    <row r="245" spans="1:30" x14ac:dyDescent="0.3">
      <c r="A245" s="309"/>
      <c r="Y245" s="519" t="s">
        <v>173</v>
      </c>
      <c r="Z245" s="520">
        <v>-6.21416553005424</v>
      </c>
      <c r="AA245" s="520">
        <v>-5.070158282285071</v>
      </c>
      <c r="AB245" s="520">
        <v>-6.3388432515668569</v>
      </c>
      <c r="AC245" s="520">
        <v>-5.2979520490299024</v>
      </c>
      <c r="AD245" s="520">
        <v>-4.7781868467207937</v>
      </c>
    </row>
    <row r="246" spans="1:30" x14ac:dyDescent="0.3">
      <c r="A246" s="309"/>
      <c r="Y246" s="519" t="s">
        <v>173</v>
      </c>
      <c r="Z246" s="520">
        <v>-3.7448143401450862</v>
      </c>
      <c r="AA246" s="520">
        <v>-4.8296892481436533</v>
      </c>
      <c r="AB246" s="520">
        <v>-6.3388432515668569</v>
      </c>
      <c r="AC246" s="520">
        <v>-3.668810658434225</v>
      </c>
      <c r="AD246" s="520">
        <v>-4.3033177549552226</v>
      </c>
    </row>
    <row r="247" spans="1:30" x14ac:dyDescent="0.3">
      <c r="A247" s="309"/>
      <c r="Y247" s="519" t="s">
        <v>173</v>
      </c>
      <c r="Z247" s="520">
        <v>-3.6224261345987054</v>
      </c>
      <c r="AA247" s="520">
        <v>-4.9319949325877444</v>
      </c>
      <c r="AB247" s="520">
        <v>-6.3388432515668569</v>
      </c>
      <c r="AC247" s="520">
        <v>-2.8208726459683788</v>
      </c>
      <c r="AD247" s="520">
        <v>-4.1867404254107914</v>
      </c>
    </row>
    <row r="248" spans="1:30" x14ac:dyDescent="0.3">
      <c r="A248" s="309"/>
      <c r="Y248" s="519" t="s">
        <v>173</v>
      </c>
      <c r="Z248" s="520">
        <v>-5.1727604051740972</v>
      </c>
      <c r="AA248" s="520">
        <v>-4.7559702923646237</v>
      </c>
      <c r="AB248" s="520">
        <v>-6.3388432515668569</v>
      </c>
      <c r="AC248" s="520">
        <v>-3.1850844083631955</v>
      </c>
      <c r="AD248" s="520">
        <v>-3.9724331140781675</v>
      </c>
    </row>
    <row r="249" spans="1:30" x14ac:dyDescent="0.3">
      <c r="A249" s="309"/>
      <c r="Y249" s="519" t="s">
        <v>173</v>
      </c>
      <c r="Z249" s="520">
        <v>-4.0034409851177664</v>
      </c>
      <c r="AA249" s="520">
        <v>-4.8977128280682463</v>
      </c>
      <c r="AB249" s="520">
        <v>-6.3388432515668569</v>
      </c>
      <c r="AC249" s="520">
        <v>-3.5988203554812088</v>
      </c>
      <c r="AD249" s="520">
        <v>-3.8653833600477845</v>
      </c>
    </row>
    <row r="250" spans="1:30" x14ac:dyDescent="0.3">
      <c r="A250" s="309"/>
      <c r="Y250" s="519" t="s">
        <v>173</v>
      </c>
      <c r="Z250" s="520">
        <v>-5.1277905395576404</v>
      </c>
      <c r="AA250" s="520">
        <v>-5.0646115915975356</v>
      </c>
      <c r="AB250" s="520">
        <v>-6.3388432515668569</v>
      </c>
      <c r="AC250" s="520">
        <v>-4.742546417279712</v>
      </c>
      <c r="AD250" s="520">
        <v>-4.3370450054638257</v>
      </c>
    </row>
    <row r="251" spans="1:30" x14ac:dyDescent="0.3">
      <c r="A251" s="309"/>
      <c r="Y251" s="519"/>
      <c r="Z251" s="520">
        <v>-5.4063941119048291</v>
      </c>
      <c r="AA251" s="520">
        <v>-5.3141777635484235</v>
      </c>
      <c r="AB251" s="520">
        <v>-6.3388432515668569</v>
      </c>
      <c r="AC251" s="520">
        <v>-4.4929452639905492</v>
      </c>
      <c r="AD251" s="520">
        <v>-4.5415229055728235</v>
      </c>
    </row>
    <row r="252" spans="1:30" x14ac:dyDescent="0.3">
      <c r="A252" s="309"/>
      <c r="Y252" s="519">
        <v>44075</v>
      </c>
      <c r="Z252" s="520">
        <v>-7.2063632799796089</v>
      </c>
      <c r="AA252" s="520">
        <v>-4.9589674596279378</v>
      </c>
      <c r="AB252" s="520">
        <v>-6.3388432515668569</v>
      </c>
      <c r="AC252" s="520">
        <v>-4.5486037708172233</v>
      </c>
      <c r="AD252" s="520">
        <v>-4.5339574567533294</v>
      </c>
    </row>
    <row r="253" spans="1:30" x14ac:dyDescent="0.3">
      <c r="A253" s="309"/>
      <c r="Y253" s="519"/>
      <c r="Z253" s="520">
        <v>-4.9131056848501071</v>
      </c>
      <c r="AA253" s="520">
        <v>-5.2178735730234109</v>
      </c>
      <c r="AB253" s="520">
        <v>-6.3388432515668569</v>
      </c>
      <c r="AC253" s="520">
        <v>-6.9704421763465092</v>
      </c>
      <c r="AD253" s="520">
        <v>-4.8213366332522156</v>
      </c>
    </row>
    <row r="254" spans="1:30" x14ac:dyDescent="0.3">
      <c r="A254" s="309"/>
      <c r="Y254" s="519"/>
      <c r="Z254" s="520">
        <v>-5.3693893382549218</v>
      </c>
      <c r="AA254" s="520">
        <v>-5.175847923930637</v>
      </c>
      <c r="AB254" s="520">
        <v>-6.3388432515668569</v>
      </c>
      <c r="AC254" s="520">
        <v>-4.2522179467313634</v>
      </c>
      <c r="AD254" s="520">
        <v>-4.9844953813648845</v>
      </c>
    </row>
    <row r="255" spans="1:30" x14ac:dyDescent="0.3">
      <c r="A255" s="309"/>
      <c r="Y255" s="519"/>
      <c r="Z255" s="520">
        <v>-2.6862882777306969</v>
      </c>
      <c r="AA255" s="520">
        <v>-4.7575164706201614</v>
      </c>
      <c r="AB255" s="520">
        <v>-6.3388432515668569</v>
      </c>
      <c r="AC255" s="520">
        <v>-3.1321262666267415</v>
      </c>
      <c r="AD255" s="520">
        <v>-4.8151918171520123</v>
      </c>
    </row>
    <row r="256" spans="1:30" x14ac:dyDescent="0.3">
      <c r="A256" s="309"/>
      <c r="Y256" s="519"/>
      <c r="Z256" s="520">
        <v>-5.8157837788860647</v>
      </c>
      <c r="AA256" s="520">
        <v>-4.1701014778522865</v>
      </c>
      <c r="AB256" s="520">
        <v>-6.3388432515668569</v>
      </c>
      <c r="AC256" s="520">
        <v>-5.6104745909734106</v>
      </c>
      <c r="AD256" s="520">
        <v>-4.3778751745606899</v>
      </c>
    </row>
    <row r="257" spans="1:30" x14ac:dyDescent="0.3">
      <c r="A257" s="309"/>
      <c r="Y257" s="519"/>
      <c r="Z257" s="520">
        <v>-4.8336109959082272</v>
      </c>
      <c r="AA257" s="520">
        <v>-4.0366026091155929</v>
      </c>
      <c r="AB257" s="520">
        <v>-6.3388432515668569</v>
      </c>
      <c r="AC257" s="520">
        <v>-5.8846576540683913</v>
      </c>
      <c r="AD257" s="520">
        <v>-3.896654235986365</v>
      </c>
    </row>
    <row r="258" spans="1:30" x14ac:dyDescent="0.3">
      <c r="A258" s="309"/>
      <c r="Y258" s="519"/>
      <c r="Z258" s="520">
        <v>-2.4780739387315052</v>
      </c>
      <c r="AA258" s="520">
        <v>-3.9238374044866382</v>
      </c>
      <c r="AB258" s="520">
        <v>-6.3388432515668569</v>
      </c>
      <c r="AC258" s="520">
        <v>-3.3078203145004466</v>
      </c>
      <c r="AD258" s="520">
        <v>-3.919906468804395</v>
      </c>
    </row>
    <row r="259" spans="1:30" x14ac:dyDescent="0.3">
      <c r="A259" s="309"/>
      <c r="Y259" s="519"/>
      <c r="Z259" s="520">
        <v>-3.0944583306044806</v>
      </c>
      <c r="AA259" s="520">
        <v>-4.2330617432170055</v>
      </c>
      <c r="AB259" s="520">
        <v>-6.3388432515668569</v>
      </c>
      <c r="AC259" s="520">
        <v>-1.4873872726779638</v>
      </c>
      <c r="AD259" s="520">
        <v>-4.3315235409675648</v>
      </c>
    </row>
    <row r="260" spans="1:30" x14ac:dyDescent="0.3">
      <c r="A260" s="309"/>
      <c r="Y260" s="519"/>
      <c r="Z260" s="520">
        <v>-3.9786136036932533</v>
      </c>
      <c r="AA260" s="520">
        <v>-4.1052125843541321</v>
      </c>
      <c r="AB260" s="520">
        <v>-6.3388432515668569</v>
      </c>
      <c r="AC260" s="520">
        <v>-3.601895606326238</v>
      </c>
      <c r="AD260" s="520">
        <v>-4.4773496465594684</v>
      </c>
    </row>
    <row r="261" spans="1:30" x14ac:dyDescent="0.3">
      <c r="A261" s="309"/>
      <c r="Y261" s="519"/>
      <c r="Z261" s="520">
        <v>-4.5800329058522387</v>
      </c>
      <c r="AA261" s="520">
        <v>-4.1160111170075426</v>
      </c>
      <c r="AB261" s="520">
        <v>-6.3388432515668569</v>
      </c>
      <c r="AC261" s="520">
        <v>-4.4149835764575727</v>
      </c>
      <c r="AD261" s="520">
        <v>-4.6566342391002262</v>
      </c>
    </row>
    <row r="262" spans="1:30" x14ac:dyDescent="0.3">
      <c r="A262" s="309"/>
      <c r="Y262" s="519"/>
      <c r="Z262" s="520">
        <v>-4.8508586488432623</v>
      </c>
      <c r="AA262" s="520">
        <v>-4.3804030822791589</v>
      </c>
      <c r="AB262" s="520">
        <v>-6.3388432515668569</v>
      </c>
      <c r="AC262" s="520">
        <v>-6.0134457717689287</v>
      </c>
      <c r="AD262" s="520">
        <v>-5.0741926582996895</v>
      </c>
    </row>
    <row r="263" spans="1:30" x14ac:dyDescent="0.3">
      <c r="A263" s="309"/>
      <c r="Y263" s="519"/>
      <c r="Z263" s="520">
        <v>-4.9208396668459606</v>
      </c>
      <c r="AA263" s="520">
        <v>-4.6206689817928872</v>
      </c>
      <c r="AB263" s="520">
        <v>-6.3388432515668569</v>
      </c>
      <c r="AC263" s="520">
        <v>-6.631257330116739</v>
      </c>
      <c r="AD263" s="520">
        <v>-5.1796434224006918</v>
      </c>
    </row>
    <row r="264" spans="1:30" x14ac:dyDescent="0.3">
      <c r="A264" s="309"/>
      <c r="Y264" s="519"/>
      <c r="Z264" s="520">
        <v>-4.9092007244820932</v>
      </c>
      <c r="AA264" s="520">
        <v>-4.6441704614625268</v>
      </c>
      <c r="AB264" s="520">
        <v>-6.3388432515668569</v>
      </c>
      <c r="AC264" s="520">
        <v>-7.1396498018536931</v>
      </c>
      <c r="AD264" s="520">
        <v>-5.3576583641386213</v>
      </c>
    </row>
    <row r="265" spans="1:30" x14ac:dyDescent="0.3">
      <c r="A265" s="309"/>
      <c r="Y265" s="519"/>
      <c r="Z265" s="520">
        <v>-4.3288176956328224</v>
      </c>
      <c r="AA265" s="520">
        <v>-4.3333196482573992</v>
      </c>
      <c r="AB265" s="520">
        <v>-6.3388432515668569</v>
      </c>
      <c r="AC265" s="520">
        <v>-6.2307292488966937</v>
      </c>
      <c r="AD265" s="520">
        <v>-5.6715785675371295</v>
      </c>
    </row>
    <row r="266" spans="1:30" x14ac:dyDescent="0.3">
      <c r="A266" s="309"/>
      <c r="Y266" s="519"/>
      <c r="Z266" s="520">
        <v>-4.7763196272005768</v>
      </c>
      <c r="AA266" s="520">
        <v>-3.9332292727994793</v>
      </c>
      <c r="AB266" s="520">
        <v>-6.3388432515668569</v>
      </c>
      <c r="AC266" s="520">
        <v>-2.2255426213849745</v>
      </c>
      <c r="AD266" s="520">
        <v>-5.1891550512099673</v>
      </c>
    </row>
    <row r="267" spans="1:30" x14ac:dyDescent="0.3">
      <c r="A267" s="309"/>
      <c r="Y267" s="519"/>
      <c r="Z267" s="520">
        <v>-4.1431239613807271</v>
      </c>
      <c r="AA267" s="520">
        <v>-3.6440022024609351</v>
      </c>
      <c r="AB267" s="520">
        <v>-6.3388432515668569</v>
      </c>
      <c r="AC267" s="520">
        <v>-4.8480001984917465</v>
      </c>
      <c r="AD267" s="520">
        <v>-5.0226551923446623</v>
      </c>
    </row>
    <row r="268" spans="1:30" x14ac:dyDescent="0.3">
      <c r="A268" s="309"/>
      <c r="Y268" s="519"/>
      <c r="Z268" s="520">
        <v>-2.4040772134163553</v>
      </c>
      <c r="AA268" s="520">
        <v>-3.7546515117118533</v>
      </c>
      <c r="AB268" s="520">
        <v>-6.3388432515668569</v>
      </c>
      <c r="AC268" s="520">
        <v>-6.6124250002471285</v>
      </c>
      <c r="AD268" s="520">
        <v>-5.3027990093312098</v>
      </c>
    </row>
    <row r="269" spans="1:30" x14ac:dyDescent="0.3">
      <c r="A269" s="309"/>
      <c r="Y269" s="519"/>
      <c r="Z269" s="520">
        <v>-2.0502260206378184</v>
      </c>
      <c r="AA269" s="520">
        <v>-3.4854051118849112</v>
      </c>
      <c r="AB269" s="520">
        <v>-6.3388432515668569</v>
      </c>
      <c r="AC269" s="520">
        <v>-2.6364811574787979</v>
      </c>
      <c r="AD269" s="520">
        <v>-5.4363226640604756</v>
      </c>
    </row>
    <row r="270" spans="1:30" x14ac:dyDescent="0.3">
      <c r="A270" s="309"/>
      <c r="Y270" s="519"/>
      <c r="Z270" s="520">
        <v>-2.8962501744761511</v>
      </c>
      <c r="AA270" s="520">
        <v>-3.1234477376343355</v>
      </c>
      <c r="AB270" s="520">
        <v>-6.3388432515668569</v>
      </c>
      <c r="AC270" s="520">
        <v>-5.4657583180595992</v>
      </c>
      <c r="AD270" s="520">
        <v>-5.6489445720445763</v>
      </c>
    </row>
    <row r="271" spans="1:30" x14ac:dyDescent="0.3">
      <c r="A271" s="309"/>
      <c r="Y271" s="519"/>
      <c r="Z271" s="520">
        <v>-5.6837458892385229</v>
      </c>
      <c r="AA271" s="520">
        <v>-2.7600893615342845</v>
      </c>
      <c r="AB271" s="520">
        <v>-6.3388432515668569</v>
      </c>
      <c r="AC271" s="520">
        <v>-9.1006565207595287</v>
      </c>
      <c r="AD271" s="520">
        <v>-5.892515337665917</v>
      </c>
    </row>
    <row r="272" spans="1:30" x14ac:dyDescent="0.3">
      <c r="A272" s="309"/>
      <c r="Y272" s="519"/>
      <c r="Z272" s="520">
        <v>-2.4440928968442246</v>
      </c>
      <c r="AA272" s="520">
        <v>-2.978388770825688</v>
      </c>
      <c r="AB272" s="520">
        <v>-6.3388432515668569</v>
      </c>
      <c r="AC272" s="520">
        <v>-7.165394832001553</v>
      </c>
      <c r="AD272" s="520">
        <v>-5.4622884968073278</v>
      </c>
    </row>
    <row r="273" spans="1:30" x14ac:dyDescent="0.3">
      <c r="A273" s="309"/>
      <c r="Y273" s="519"/>
      <c r="Z273" s="520">
        <v>-2.2426180074465432</v>
      </c>
      <c r="AA273" s="520">
        <v>-2.9339530672116241</v>
      </c>
      <c r="AB273" s="520">
        <v>-6.3388432515668569</v>
      </c>
      <c r="AC273" s="520">
        <v>-3.7138959772736797</v>
      </c>
      <c r="AD273" s="520">
        <v>-5.7687707951723661</v>
      </c>
    </row>
    <row r="274" spans="1:30" x14ac:dyDescent="0.3">
      <c r="A274" s="309"/>
      <c r="Y274" s="519"/>
      <c r="Z274" s="520">
        <v>-1.5996153286803749</v>
      </c>
      <c r="AA274" s="520">
        <v>-3.0070084753698061</v>
      </c>
      <c r="AB274" s="520">
        <v>-6.3388432515668569</v>
      </c>
      <c r="AC274" s="520">
        <v>-6.552995557841129</v>
      </c>
      <c r="AD274" s="520">
        <v>-5.7783894906348525</v>
      </c>
    </row>
    <row r="275" spans="1:30" x14ac:dyDescent="0.3">
      <c r="A275" s="309"/>
      <c r="Y275" s="519"/>
      <c r="Z275" s="520">
        <v>-3.9321730784561817</v>
      </c>
      <c r="AA275" s="520">
        <v>-3.107644150494778</v>
      </c>
      <c r="AB275" s="520">
        <v>-6.3388432515668569</v>
      </c>
      <c r="AC275" s="520">
        <v>-3.6008371142370095</v>
      </c>
      <c r="AD275" s="520">
        <v>-5.5913492117572394</v>
      </c>
    </row>
    <row r="276" spans="1:30" x14ac:dyDescent="0.3">
      <c r="A276" s="309"/>
      <c r="Y276" s="519"/>
      <c r="Z276" s="520">
        <v>-1.7391760953393671</v>
      </c>
      <c r="AA276" s="520">
        <v>-3.6688511609221641</v>
      </c>
      <c r="AB276" s="520">
        <v>-6.3388432515668569</v>
      </c>
      <c r="AC276" s="520">
        <v>-4.7818572460340647</v>
      </c>
      <c r="AD276" s="520">
        <v>-5.6887369534115111</v>
      </c>
    </row>
    <row r="277" spans="1:30" x14ac:dyDescent="0.3">
      <c r="A277" s="309"/>
      <c r="Y277" s="519"/>
      <c r="Z277" s="520">
        <v>-3.4076380315834269</v>
      </c>
      <c r="AA277" s="520">
        <v>-4.3889901420765272</v>
      </c>
      <c r="AB277" s="520">
        <v>-6.3388432515668569</v>
      </c>
      <c r="AC277" s="520">
        <v>-5.5330891862970049</v>
      </c>
      <c r="AD277" s="520">
        <v>-5.8478596275084538</v>
      </c>
    </row>
    <row r="278" spans="1:30" x14ac:dyDescent="0.3">
      <c r="A278" s="309"/>
      <c r="Y278" s="519"/>
      <c r="Z278" s="520">
        <v>-6.3881956151133252</v>
      </c>
      <c r="AA278" s="520">
        <v>-4.8299873037493715</v>
      </c>
      <c r="AB278" s="520">
        <v>-6.3388432515668569</v>
      </c>
      <c r="AC278" s="520">
        <v>-7.7913745686162343</v>
      </c>
      <c r="AD278" s="520">
        <v>-5.2866646732703009</v>
      </c>
    </row>
    <row r="279" spans="1:30" x14ac:dyDescent="0.3">
      <c r="A279" s="309"/>
      <c r="Y279" s="519"/>
      <c r="Z279" s="520">
        <v>-6.3725419698359325</v>
      </c>
      <c r="AA279" s="520">
        <v>-5.3441359729825235</v>
      </c>
      <c r="AB279" s="520">
        <v>-6.3388432515668569</v>
      </c>
      <c r="AC279" s="520">
        <v>-7.8471090235814529</v>
      </c>
      <c r="AD279" s="520">
        <v>-4.9639470458435175</v>
      </c>
    </row>
    <row r="280" spans="1:30" x14ac:dyDescent="0.3">
      <c r="A280" s="309"/>
      <c r="Y280" s="519"/>
      <c r="Z280" s="520">
        <v>-7.2835908755270768</v>
      </c>
      <c r="AA280" s="520">
        <v>-5.8074615555249895</v>
      </c>
      <c r="AB280" s="520">
        <v>-6.3388432515668569</v>
      </c>
      <c r="AC280" s="520">
        <v>-4.8277546959522795</v>
      </c>
      <c r="AD280" s="520">
        <v>-4.6134667774079263</v>
      </c>
    </row>
    <row r="281" spans="1:30" x14ac:dyDescent="0.3">
      <c r="A281" s="309"/>
      <c r="Y281" s="519"/>
      <c r="Z281" s="520">
        <v>-4.6865954603902917</v>
      </c>
      <c r="AA281" s="520">
        <v>-5.8933129772524682</v>
      </c>
      <c r="AB281" s="520">
        <v>-6.3388432515668569</v>
      </c>
      <c r="AC281" s="520">
        <v>-2.6246308781740595</v>
      </c>
      <c r="AD281" s="520">
        <v>-4.0899163652528596</v>
      </c>
    </row>
    <row r="282" spans="1:30" x14ac:dyDescent="0.3">
      <c r="A282" s="309"/>
      <c r="Y282" s="519">
        <v>44105</v>
      </c>
      <c r="Z282" s="520">
        <v>-7.5312137630882461</v>
      </c>
      <c r="AA282" s="520">
        <v>-5.9993755787367622</v>
      </c>
      <c r="AB282" s="520">
        <v>-6.8493098518149651</v>
      </c>
      <c r="AC282" s="520">
        <v>-1.3418137222495261</v>
      </c>
      <c r="AD282" s="520">
        <v>-3.8460269982237025</v>
      </c>
    </row>
    <row r="283" spans="1:30" x14ac:dyDescent="0.3">
      <c r="A283" s="309"/>
      <c r="Y283" s="519"/>
      <c r="Z283" s="520">
        <v>-4.9824551731366302</v>
      </c>
      <c r="AA283" s="520">
        <v>-5.98361700102621</v>
      </c>
      <c r="AB283" s="520">
        <v>-6.8493098518149651</v>
      </c>
      <c r="AC283" s="520">
        <v>-2.3284953669849244</v>
      </c>
      <c r="AD283" s="520">
        <v>-3.7193676556455011</v>
      </c>
    </row>
    <row r="284" spans="1:30" x14ac:dyDescent="0.3">
      <c r="A284" s="309"/>
      <c r="Y284" s="519"/>
      <c r="Z284" s="520">
        <v>-4.008597983675771</v>
      </c>
      <c r="AA284" s="520">
        <v>-5.9376230721752696</v>
      </c>
      <c r="AB284" s="520">
        <v>-6.8493098518149651</v>
      </c>
      <c r="AC284" s="520">
        <v>-1.8682363012115388</v>
      </c>
      <c r="AD284" s="520">
        <v>-2.922065618198173</v>
      </c>
    </row>
    <row r="285" spans="1:30" x14ac:dyDescent="0.3">
      <c r="A285" s="309"/>
      <c r="Y285" s="519"/>
      <c r="Z285" s="520">
        <v>-7.1306338255033861</v>
      </c>
      <c r="AA285" s="520">
        <v>-5.905823123478851</v>
      </c>
      <c r="AB285" s="520">
        <v>-6.8493098518149651</v>
      </c>
      <c r="AC285" s="520">
        <v>-6.084148999412136</v>
      </c>
      <c r="AD285" s="520">
        <v>-2.8747151975496155</v>
      </c>
    </row>
    <row r="286" spans="1:30" x14ac:dyDescent="0.3">
      <c r="A286" s="309"/>
      <c r="Y286" s="519"/>
      <c r="Z286" s="520">
        <v>-6.2622319258620678</v>
      </c>
      <c r="AA286" s="520">
        <v>-5.5530095247122437</v>
      </c>
      <c r="AB286" s="520">
        <v>-6.8493098518149651</v>
      </c>
      <c r="AC286" s="520">
        <v>-6.9604936255340419</v>
      </c>
      <c r="AD286" s="520">
        <v>-3.0112335311821465</v>
      </c>
    </row>
    <row r="287" spans="1:30" x14ac:dyDescent="0.3">
      <c r="A287" s="309"/>
      <c r="Y287" s="519"/>
      <c r="Z287" s="520">
        <v>-6.9616333735704909</v>
      </c>
      <c r="AA287" s="520">
        <v>-5.7257834603073974</v>
      </c>
      <c r="AB287" s="520">
        <v>-6.8493098518149651</v>
      </c>
      <c r="AC287" s="520">
        <v>0.75335956617901445</v>
      </c>
      <c r="AD287" s="520">
        <v>-3.0419578240525067</v>
      </c>
    </row>
    <row r="288" spans="1:30" x14ac:dyDescent="0.3">
      <c r="A288" s="309"/>
      <c r="Y288" s="519"/>
      <c r="Z288" s="520">
        <v>-4.4639958195153593</v>
      </c>
      <c r="AA288" s="520">
        <v>-5.7564817618038733</v>
      </c>
      <c r="AB288" s="520">
        <v>-6.8493098518149651</v>
      </c>
      <c r="AC288" s="520">
        <v>-2.2931779336341549</v>
      </c>
      <c r="AD288" s="520">
        <v>-3.0152496475846573</v>
      </c>
    </row>
    <row r="289" spans="1:30" x14ac:dyDescent="0.3">
      <c r="A289" s="309"/>
      <c r="Y289" s="519"/>
      <c r="Z289" s="520">
        <v>-5.0615185717219955</v>
      </c>
      <c r="AA289" s="520">
        <v>-5.71897912590007</v>
      </c>
      <c r="AB289" s="520">
        <v>-6.8493098518149651</v>
      </c>
      <c r="AC289" s="520">
        <v>-2.2974420576772445</v>
      </c>
      <c r="AD289" s="520">
        <v>-2.9797852052354972</v>
      </c>
    </row>
    <row r="290" spans="1:30" x14ac:dyDescent="0.3">
      <c r="A290" s="309"/>
      <c r="Y290" s="519"/>
      <c r="Z290" s="520">
        <v>-6.1918727223027048</v>
      </c>
      <c r="AA290" s="520">
        <v>-5.8430103160154703</v>
      </c>
      <c r="AB290" s="520">
        <v>-6.8493098518149651</v>
      </c>
      <c r="AC290" s="520">
        <v>-2.5435654170774455</v>
      </c>
      <c r="AD290" s="520">
        <v>-2.328814560794811</v>
      </c>
    </row>
    <row r="291" spans="1:30" x14ac:dyDescent="0.3">
      <c r="A291" s="309"/>
      <c r="Y291" s="519"/>
      <c r="Z291" s="520">
        <v>-4.2234860941511068</v>
      </c>
      <c r="AA291" s="520">
        <v>-6.0394446108164042</v>
      </c>
      <c r="AB291" s="520">
        <v>-6.8493098518149651</v>
      </c>
      <c r="AC291" s="520">
        <v>-1.681279065936593</v>
      </c>
      <c r="AD291" s="520">
        <v>-2.5901239161709628</v>
      </c>
    </row>
    <row r="292" spans="1:30" x14ac:dyDescent="0.3">
      <c r="A292" s="309"/>
      <c r="Y292" s="519"/>
      <c r="Z292" s="520">
        <v>-6.8681153741767673</v>
      </c>
      <c r="AA292" s="520">
        <v>-6.2000002833901737</v>
      </c>
      <c r="AB292" s="520">
        <v>-6.8493098518149651</v>
      </c>
      <c r="AC292" s="520">
        <v>-5.8358979029680143</v>
      </c>
      <c r="AD292" s="520">
        <v>-2.0270402345771692</v>
      </c>
    </row>
    <row r="293" spans="1:30" x14ac:dyDescent="0.3">
      <c r="A293" s="309"/>
      <c r="Y293" s="519"/>
      <c r="Z293" s="520">
        <v>-7.1304502566698691</v>
      </c>
      <c r="AA293" s="520">
        <v>-6.3108835359892987</v>
      </c>
      <c r="AB293" s="520">
        <v>-6.8493098518149651</v>
      </c>
      <c r="AC293" s="520">
        <v>-2.403699114449239</v>
      </c>
      <c r="AD293" s="520">
        <v>-1.7358331548097072</v>
      </c>
    </row>
    <row r="294" spans="1:30" x14ac:dyDescent="0.3">
      <c r="A294" s="309"/>
      <c r="Y294" s="519"/>
      <c r="Z294" s="520">
        <v>-8.3366734371770281</v>
      </c>
      <c r="AA294" s="520">
        <v>-6.0305384140967737</v>
      </c>
      <c r="AB294" s="520">
        <v>-6.8493098518149651</v>
      </c>
      <c r="AC294" s="520">
        <v>-1.0758059214540481</v>
      </c>
      <c r="AD294" s="520">
        <v>-1.52698137598767</v>
      </c>
    </row>
    <row r="295" spans="1:30" x14ac:dyDescent="0.3">
      <c r="A295" s="309"/>
      <c r="Y295" s="519"/>
      <c r="Z295" s="520">
        <v>-5.5878855275317427</v>
      </c>
      <c r="AA295" s="520">
        <v>-6.2155096800676741</v>
      </c>
      <c r="AB295" s="520">
        <v>-6.8493098518149651</v>
      </c>
      <c r="AC295" s="520">
        <v>1.6484078375223987</v>
      </c>
      <c r="AD295" s="520">
        <v>-1.6892248191190353</v>
      </c>
    </row>
    <row r="296" spans="1:30" x14ac:dyDescent="0.3">
      <c r="A296" s="309"/>
      <c r="Y296" s="519"/>
      <c r="Z296" s="520">
        <v>-5.837701339915883</v>
      </c>
      <c r="AA296" s="520">
        <v>-6.2111518300513087</v>
      </c>
      <c r="AB296" s="520">
        <v>-6.8493098518149651</v>
      </c>
      <c r="AC296" s="520">
        <v>-0.25899249930500901</v>
      </c>
      <c r="AD296" s="520">
        <v>-1.1645045032440362</v>
      </c>
    </row>
    <row r="297" spans="1:30" x14ac:dyDescent="0.3">
      <c r="A297" s="309"/>
      <c r="Y297" s="519"/>
      <c r="Z297" s="520">
        <v>-4.2294568690550314</v>
      </c>
      <c r="AA297" s="520">
        <v>-6.3505378935606709</v>
      </c>
      <c r="AB297" s="520">
        <v>-6.8493098518149651</v>
      </c>
      <c r="AC297" s="520">
        <v>-1.0816029653231851</v>
      </c>
      <c r="AD297" s="520">
        <v>-1.3749742850980584</v>
      </c>
    </row>
    <row r="298" spans="1:30" x14ac:dyDescent="0.3">
      <c r="A298" s="309"/>
      <c r="Y298" s="519"/>
      <c r="Z298" s="520">
        <v>-5.5182849559474016</v>
      </c>
      <c r="AA298" s="520">
        <v>-6.4306020117749636</v>
      </c>
      <c r="AB298" s="520">
        <v>-6.8493098518149651</v>
      </c>
      <c r="AC298" s="520">
        <v>-2.8169831678561508</v>
      </c>
      <c r="AD298" s="520">
        <v>-1.5911579186565672</v>
      </c>
    </row>
    <row r="299" spans="1:30" x14ac:dyDescent="0.3">
      <c r="A299" s="309"/>
      <c r="Y299" s="519"/>
      <c r="Z299" s="520">
        <v>-6.8376104240622091</v>
      </c>
      <c r="AA299" s="520">
        <v>-6.6147911995366213</v>
      </c>
      <c r="AB299" s="520">
        <v>-6.8493098518149651</v>
      </c>
      <c r="AC299" s="520">
        <v>-2.1628556918430206</v>
      </c>
      <c r="AD299" s="520">
        <v>-2.1133414729327273</v>
      </c>
    </row>
    <row r="300" spans="1:30" x14ac:dyDescent="0.3">
      <c r="A300" s="309"/>
      <c r="Y300" s="519"/>
      <c r="Z300" s="520">
        <v>-8.1061527012354038</v>
      </c>
      <c r="AA300" s="520">
        <v>-6.8927951806757761</v>
      </c>
      <c r="AB300" s="520">
        <v>-6.8493098518149651</v>
      </c>
      <c r="AC300" s="520">
        <v>-3.8769875874273936</v>
      </c>
      <c r="AD300" s="520">
        <v>-2.5791725002256283</v>
      </c>
    </row>
    <row r="301" spans="1:30" x14ac:dyDescent="0.3">
      <c r="A301" s="309"/>
      <c r="Y301" s="519"/>
      <c r="Z301" s="520">
        <v>-8.8971222646770745</v>
      </c>
      <c r="AA301" s="520">
        <v>-7.1299273751605838</v>
      </c>
      <c r="AB301" s="520">
        <v>-6.8493098518149651</v>
      </c>
      <c r="AC301" s="520">
        <v>-2.5890913563636104</v>
      </c>
      <c r="AD301" s="520">
        <v>-2.5197780679846824</v>
      </c>
    </row>
    <row r="302" spans="1:30" x14ac:dyDescent="0.3">
      <c r="A302" s="309"/>
      <c r="Y302" s="519"/>
      <c r="Z302" s="520">
        <v>-6.8772098418633458</v>
      </c>
      <c r="AA302" s="520">
        <v>-7.2814924130365943</v>
      </c>
      <c r="AB302" s="520">
        <v>-6.8493098518149651</v>
      </c>
      <c r="AC302" s="520">
        <v>-2.0068770424107214</v>
      </c>
      <c r="AD302" s="520">
        <v>-2.1239994816682417</v>
      </c>
    </row>
    <row r="303" spans="1:30" x14ac:dyDescent="0.3">
      <c r="A303" s="309"/>
      <c r="Y303" s="519"/>
      <c r="Z303" s="520">
        <v>-7.7837292078899658</v>
      </c>
      <c r="AA303" s="520">
        <v>-6.9142166544646377</v>
      </c>
      <c r="AB303" s="520">
        <v>-6.8493098518149651</v>
      </c>
      <c r="AC303" s="520">
        <v>-3.5198096903553164</v>
      </c>
      <c r="AD303" s="520">
        <v>-1.9556594783031127</v>
      </c>
    </row>
    <row r="304" spans="1:30" x14ac:dyDescent="0.3">
      <c r="A304" s="309"/>
      <c r="Y304" s="519"/>
      <c r="Z304" s="520">
        <v>-5.8893822304486818</v>
      </c>
      <c r="AA304" s="520">
        <v>-6.7798946118192029</v>
      </c>
      <c r="AB304" s="520">
        <v>-6.8493098518149651</v>
      </c>
      <c r="AC304" s="520">
        <v>-0.66584193963656446</v>
      </c>
      <c r="AD304" s="520">
        <v>-1.9103489925599055</v>
      </c>
    </row>
    <row r="305" spans="1:30" x14ac:dyDescent="0.3">
      <c r="A305" s="309"/>
      <c r="Y305" s="519"/>
      <c r="Z305" s="520">
        <v>-6.579240221079484</v>
      </c>
      <c r="AA305" s="520">
        <v>-6.4891628511181514</v>
      </c>
      <c r="AB305" s="520">
        <v>-6.8493098518149651</v>
      </c>
      <c r="AC305" s="520">
        <v>-4.6533063641064132E-2</v>
      </c>
      <c r="AD305" s="520">
        <v>-1.8353537939949365</v>
      </c>
    </row>
    <row r="306" spans="1:30" x14ac:dyDescent="0.3">
      <c r="A306" s="309"/>
      <c r="Y306" s="519"/>
      <c r="Z306" s="520">
        <v>-4.2666801140585111</v>
      </c>
      <c r="AA306" s="520">
        <v>-6.1313964055747245</v>
      </c>
      <c r="AB306" s="520">
        <v>-6.8493098518149651</v>
      </c>
      <c r="AC306" s="520">
        <v>-0.98447566828711786</v>
      </c>
      <c r="AD306" s="520">
        <v>-2.1650492260664578</v>
      </c>
    </row>
    <row r="307" spans="1:30" x14ac:dyDescent="0.3">
      <c r="A307" s="309"/>
      <c r="Y307" s="519"/>
      <c r="Z307" s="520">
        <v>-7.165898402717362</v>
      </c>
      <c r="AA307" s="520">
        <v>-5.6840618322543017</v>
      </c>
      <c r="AB307" s="520">
        <v>-6.8493098518149651</v>
      </c>
      <c r="AC307" s="520">
        <v>-3.5598141872249442</v>
      </c>
      <c r="AD307" s="520">
        <v>-2.057933289618926</v>
      </c>
    </row>
    <row r="308" spans="1:30" x14ac:dyDescent="0.3">
      <c r="A308" s="309"/>
      <c r="Y308" s="519"/>
      <c r="Z308" s="520">
        <v>-6.8619999397697118</v>
      </c>
      <c r="AA308" s="520">
        <v>-5.6750028386780267</v>
      </c>
      <c r="AB308" s="520">
        <v>-6.8493098518149651</v>
      </c>
      <c r="AC308" s="520">
        <v>-2.0641249664088264</v>
      </c>
      <c r="AD308" s="520">
        <v>-2.6458350729702818</v>
      </c>
    </row>
    <row r="309" spans="1:30" x14ac:dyDescent="0.3">
      <c r="A309" s="309"/>
      <c r="Y309" s="519"/>
      <c r="Z309" s="520">
        <v>-4.372844723059357</v>
      </c>
      <c r="AA309" s="520">
        <v>-6.105298164119751</v>
      </c>
      <c r="AB309" s="520">
        <v>-6.8493098518149651</v>
      </c>
      <c r="AC309" s="520">
        <v>-4.3147450669113709</v>
      </c>
      <c r="AD309" s="520">
        <v>-3.9055858734701689</v>
      </c>
    </row>
    <row r="310" spans="1:30" x14ac:dyDescent="0.3">
      <c r="A310" s="309"/>
      <c r="Y310" s="519"/>
      <c r="Z310" s="520">
        <v>-4.6523871946470026</v>
      </c>
      <c r="AA310" s="520">
        <v>-6.527058989434523</v>
      </c>
      <c r="AB310" s="520">
        <v>-6.8493098518149651</v>
      </c>
      <c r="AC310" s="520">
        <v>-2.7699981352225933</v>
      </c>
      <c r="AD310" s="520">
        <v>-4.7367993486850946</v>
      </c>
    </row>
    <row r="311" spans="1:30" x14ac:dyDescent="0.3">
      <c r="A311" s="309"/>
      <c r="Y311" s="519"/>
      <c r="Z311" s="520">
        <v>-5.8259692754147583</v>
      </c>
      <c r="AA311" s="520">
        <v>-6.0463679823627592</v>
      </c>
      <c r="AB311" s="520">
        <v>-6.8493098518149651</v>
      </c>
      <c r="AC311" s="520">
        <v>-4.781154423096055</v>
      </c>
      <c r="AD311" s="520">
        <v>-4.1440999828737057</v>
      </c>
    </row>
    <row r="312" spans="1:30" x14ac:dyDescent="0.3">
      <c r="A312" s="309"/>
      <c r="Y312" s="519"/>
      <c r="Z312" s="520">
        <v>-9.5913074991715472</v>
      </c>
      <c r="AA312" s="520">
        <v>-5.7715503104452441</v>
      </c>
      <c r="AB312" s="520">
        <v>-6.8493098518149651</v>
      </c>
      <c r="AC312" s="520">
        <v>-8.8647886671402745</v>
      </c>
      <c r="AD312" s="520">
        <v>-4.0961980200160308</v>
      </c>
    </row>
    <row r="313" spans="1:30" x14ac:dyDescent="0.3">
      <c r="A313" s="309"/>
      <c r="Y313" s="519">
        <v>44136</v>
      </c>
      <c r="Z313" s="520">
        <v>-7.2190058912619222</v>
      </c>
      <c r="AA313" s="520">
        <v>-5.8876874383769291</v>
      </c>
      <c r="AB313" s="520">
        <v>-6.8493098518149651</v>
      </c>
      <c r="AC313" s="520">
        <v>-6.8029699947915958</v>
      </c>
      <c r="AD313" s="520">
        <v>-3.9853303713314694</v>
      </c>
    </row>
    <row r="314" spans="1:30" x14ac:dyDescent="0.3">
      <c r="A314" s="309"/>
      <c r="Y314" s="519"/>
      <c r="Z314" s="520">
        <v>-3.801061353215009</v>
      </c>
      <c r="AA314" s="520">
        <v>-5.5737494734697677</v>
      </c>
      <c r="AB314" s="520">
        <v>-6.8493098518149651</v>
      </c>
      <c r="AC314" s="520">
        <v>0.58908137345477485</v>
      </c>
      <c r="AD314" s="520">
        <v>-4.0714014011634339</v>
      </c>
    </row>
    <row r="315" spans="1:30" x14ac:dyDescent="0.3">
      <c r="A315" s="309"/>
      <c r="Y315" s="519"/>
      <c r="Z315" s="520">
        <v>-4.9382762363471127</v>
      </c>
      <c r="AA315" s="520">
        <v>-5.0660481423874524</v>
      </c>
      <c r="AB315" s="520">
        <v>-6.8493098518149651</v>
      </c>
      <c r="AC315" s="520">
        <v>-1.7288112264050994</v>
      </c>
      <c r="AD315" s="520">
        <v>-4.2285975311227038</v>
      </c>
    </row>
    <row r="316" spans="1:30" x14ac:dyDescent="0.3">
      <c r="A316" s="309"/>
      <c r="Y316" s="519"/>
      <c r="Z316" s="520">
        <v>-5.1858046185811535</v>
      </c>
      <c r="AA316" s="520">
        <v>-4.2866811211716236</v>
      </c>
      <c r="AB316" s="520">
        <v>-6.8493098518149651</v>
      </c>
      <c r="AC316" s="520">
        <v>-3.5386715261194439</v>
      </c>
      <c r="AD316" s="520">
        <v>-3.3521982298188613</v>
      </c>
    </row>
    <row r="317" spans="1:30" x14ac:dyDescent="0.3">
      <c r="A317" s="309"/>
      <c r="Y317" s="519"/>
      <c r="Z317" s="520">
        <v>-2.454821440296874</v>
      </c>
      <c r="AA317" s="520">
        <v>-4.2726769552734236</v>
      </c>
      <c r="AB317" s="520">
        <v>-6.8493098518149651</v>
      </c>
      <c r="AC317" s="520">
        <v>-3.3724953440463423</v>
      </c>
      <c r="AD317" s="520">
        <v>-3.2459946420969175</v>
      </c>
    </row>
    <row r="318" spans="1:30" x14ac:dyDescent="0.3">
      <c r="A318" s="309"/>
      <c r="Y318" s="519"/>
      <c r="Z318" s="520">
        <v>-2.2720599578385516</v>
      </c>
      <c r="AA318" s="520">
        <v>-4.8680661154000671</v>
      </c>
      <c r="AB318" s="520">
        <v>-6.8493098518149651</v>
      </c>
      <c r="AC318" s="520">
        <v>-5.881527332810947</v>
      </c>
      <c r="AD318" s="520">
        <v>-4.0498062197940357</v>
      </c>
    </row>
    <row r="319" spans="1:30" x14ac:dyDescent="0.3">
      <c r="A319" s="309"/>
      <c r="Y319" s="519"/>
      <c r="Z319" s="520">
        <v>-4.1357383506607457</v>
      </c>
      <c r="AA319" s="520">
        <v>-5.2686064137285546</v>
      </c>
      <c r="AB319" s="520">
        <v>-6.8493098518149651</v>
      </c>
      <c r="AC319" s="520">
        <v>-2.7299935580133763</v>
      </c>
      <c r="AD319" s="520">
        <v>-4.6739407953214931</v>
      </c>
    </row>
    <row r="320" spans="1:30" x14ac:dyDescent="0.3">
      <c r="A320" s="309"/>
      <c r="Y320" s="519"/>
      <c r="Z320" s="520">
        <v>-7.1209767299745188</v>
      </c>
      <c r="AA320" s="520">
        <v>-5.5856938946147823</v>
      </c>
      <c r="AB320" s="520">
        <v>-6.8493098518149651</v>
      </c>
      <c r="AC320" s="520">
        <v>-6.0595448807379881</v>
      </c>
      <c r="AD320" s="520">
        <v>-4.8892461538421514</v>
      </c>
    </row>
    <row r="321" spans="1:30" x14ac:dyDescent="0.3">
      <c r="A321" s="309"/>
      <c r="Y321" s="519"/>
      <c r="Z321" s="520">
        <v>-7.9687854741015141</v>
      </c>
      <c r="AA321" s="520">
        <v>-6.1497040507623604</v>
      </c>
      <c r="AB321" s="520">
        <v>-6.8493098518149651</v>
      </c>
      <c r="AC321" s="520">
        <v>-5.0375996704250525</v>
      </c>
      <c r="AD321" s="520">
        <v>-5.1311256869487414</v>
      </c>
    </row>
    <row r="322" spans="1:30" x14ac:dyDescent="0.3">
      <c r="A322" s="309"/>
      <c r="Y322" s="519"/>
      <c r="Z322" s="520">
        <v>-7.7420583246465178</v>
      </c>
      <c r="AA322" s="520">
        <v>-6.3490372314819856</v>
      </c>
      <c r="AB322" s="520">
        <v>-6.8493098518149651</v>
      </c>
      <c r="AC322" s="520">
        <v>-6.0977532550973024</v>
      </c>
      <c r="AD322" s="520">
        <v>-4.7979731532041869</v>
      </c>
    </row>
    <row r="323" spans="1:30" x14ac:dyDescent="0.3">
      <c r="A323" s="309"/>
      <c r="Y323" s="519"/>
      <c r="Z323" s="520">
        <v>-7.4054169847847575</v>
      </c>
      <c r="AA323" s="520">
        <v>-7.5444203016079188</v>
      </c>
      <c r="AB323" s="520">
        <v>-6.8493098518149651</v>
      </c>
      <c r="AC323" s="520">
        <v>-5.0458090357640515</v>
      </c>
      <c r="AD323" s="520">
        <v>-5.8068000711903904</v>
      </c>
    </row>
    <row r="324" spans="1:30" x14ac:dyDescent="0.3">
      <c r="A324" s="309"/>
      <c r="Y324" s="519"/>
      <c r="Z324" s="520">
        <v>-6.402892533329922</v>
      </c>
      <c r="AA324" s="520">
        <v>-8.7831315176499594</v>
      </c>
      <c r="AB324" s="520">
        <v>-6.8493098518149651</v>
      </c>
      <c r="AC324" s="520">
        <v>-5.065652075792471</v>
      </c>
      <c r="AD324" s="520">
        <v>-6.8190562143778015</v>
      </c>
    </row>
    <row r="325" spans="1:30" x14ac:dyDescent="0.3">
      <c r="A325" s="309"/>
      <c r="Y325" s="519"/>
      <c r="Z325" s="520">
        <v>-3.667392222875927</v>
      </c>
      <c r="AA325" s="520">
        <v>-8.7886403922058083</v>
      </c>
      <c r="AB325" s="520">
        <v>-6.8493098518149651</v>
      </c>
      <c r="AC325" s="520">
        <v>-3.5494595965990641</v>
      </c>
      <c r="AD325" s="520">
        <v>-6.4625603439652668</v>
      </c>
    </row>
    <row r="326" spans="1:30" x14ac:dyDescent="0.3">
      <c r="A326" s="309"/>
      <c r="Y326" s="519"/>
      <c r="Z326" s="520">
        <v>-12.503419841542273</v>
      </c>
      <c r="AA326" s="520">
        <v>-9.1577840684055811</v>
      </c>
      <c r="AB326" s="520">
        <v>-6.8493098518149651</v>
      </c>
      <c r="AC326" s="520">
        <v>-9.7917819839168061</v>
      </c>
      <c r="AD326" s="520">
        <v>-6.3712646160605475</v>
      </c>
    </row>
    <row r="327" spans="1:30" x14ac:dyDescent="0.3">
      <c r="A327" s="309"/>
      <c r="Y327" s="519"/>
      <c r="Z327" s="520">
        <v>-15.791955242268797</v>
      </c>
      <c r="AA327" s="520">
        <v>-9.3018742768325655</v>
      </c>
      <c r="AB327" s="520">
        <v>-6.8493098518149651</v>
      </c>
      <c r="AC327" s="520">
        <v>-13.145337883049862</v>
      </c>
      <c r="AD327" s="520">
        <v>-6.4612713819619199</v>
      </c>
    </row>
    <row r="328" spans="1:30" x14ac:dyDescent="0.3">
      <c r="A328" s="309"/>
      <c r="Y328" s="519"/>
      <c r="Z328" s="520">
        <v>-8.00734759599246</v>
      </c>
      <c r="AA328" s="520">
        <v>-9.8423754531146166</v>
      </c>
      <c r="AB328" s="520">
        <v>-6.8493098518149651</v>
      </c>
      <c r="AC328" s="520">
        <v>-2.5421285775373121</v>
      </c>
      <c r="AD328" s="520">
        <v>-6.7458186596444012</v>
      </c>
    </row>
    <row r="329" spans="1:30" x14ac:dyDescent="0.3">
      <c r="A329" s="309"/>
      <c r="Y329" s="519"/>
      <c r="Z329" s="520">
        <v>-10.326064058044931</v>
      </c>
      <c r="AA329" s="520">
        <v>-10.630406067916327</v>
      </c>
      <c r="AB329" s="520">
        <v>-6.8493098518149651</v>
      </c>
      <c r="AC329" s="520">
        <v>-5.4586831597642629</v>
      </c>
      <c r="AD329" s="520">
        <v>-7.0967029287586838</v>
      </c>
    </row>
    <row r="330" spans="1:30" x14ac:dyDescent="0.3">
      <c r="A330" s="309"/>
      <c r="Y330" s="519"/>
      <c r="Z330" s="520">
        <v>-8.4140484437736554</v>
      </c>
      <c r="AA330" s="520">
        <v>-11.138470548329702</v>
      </c>
      <c r="AB330" s="520">
        <v>-6.8493098518149651</v>
      </c>
      <c r="AC330" s="520">
        <v>-5.6758563970736589</v>
      </c>
      <c r="AD330" s="520">
        <v>-7.8324420736187204</v>
      </c>
    </row>
    <row r="331" spans="1:30" x14ac:dyDescent="0.3">
      <c r="A331" s="309"/>
      <c r="Y331" s="519"/>
      <c r="Z331" s="520">
        <v>-10.186400767304278</v>
      </c>
      <c r="AA331" s="520">
        <v>-11.17143654878898</v>
      </c>
      <c r="AB331" s="520">
        <v>-6.8493098518149651</v>
      </c>
      <c r="AC331" s="520">
        <v>-7.0574830195698439</v>
      </c>
      <c r="AD331" s="520">
        <v>-8.2451072195073873</v>
      </c>
    </row>
    <row r="332" spans="1:30" x14ac:dyDescent="0.3">
      <c r="A332" s="309"/>
      <c r="Y332" s="519"/>
      <c r="Z332" s="520">
        <v>-9.1836065264879121</v>
      </c>
      <c r="AA332" s="520">
        <v>-11.458210378650184</v>
      </c>
      <c r="AB332" s="520">
        <v>-6.8493098518149651</v>
      </c>
      <c r="AC332" s="520">
        <v>-6.0056494803990432</v>
      </c>
      <c r="AD332" s="520">
        <v>-9.2843069002956948</v>
      </c>
    </row>
    <row r="333" spans="1:30" x14ac:dyDescent="0.3">
      <c r="A333" s="309"/>
      <c r="Y333" s="519"/>
      <c r="Z333" s="520">
        <v>-16.059871204435876</v>
      </c>
      <c r="AA333" s="520">
        <v>-11.351682284097349</v>
      </c>
      <c r="AB333" s="520">
        <v>-6.8493098518149651</v>
      </c>
      <c r="AC333" s="520">
        <v>-14.941955997937058</v>
      </c>
      <c r="AD333" s="520">
        <v>-9.970755349074933</v>
      </c>
    </row>
    <row r="334" spans="1:30" x14ac:dyDescent="0.3">
      <c r="A334" s="309"/>
      <c r="Y334" s="519"/>
      <c r="Z334" s="520">
        <v>-16.022717245483754</v>
      </c>
      <c r="AA334" s="520">
        <v>-10.746235385290586</v>
      </c>
      <c r="AB334" s="520">
        <v>-6.8493098518149651</v>
      </c>
      <c r="AC334" s="520">
        <v>-16.033993904270531</v>
      </c>
      <c r="AD334" s="520">
        <v>-10.273398053321529</v>
      </c>
    </row>
    <row r="335" spans="1:30" x14ac:dyDescent="0.3">
      <c r="A335" s="309"/>
      <c r="Y335" s="519"/>
      <c r="Z335" s="520">
        <v>-10.014764405020879</v>
      </c>
      <c r="AA335" s="520">
        <v>-9.7157985823801418</v>
      </c>
      <c r="AB335" s="520">
        <v>-6.8493098518149651</v>
      </c>
      <c r="AC335" s="520">
        <v>-9.8165263430554717</v>
      </c>
      <c r="AD335" s="520">
        <v>-9.848409583366756</v>
      </c>
    </row>
    <row r="336" spans="1:30" x14ac:dyDescent="0.3">
      <c r="A336" s="309"/>
      <c r="Y336" s="519"/>
      <c r="Z336" s="520">
        <v>-9.580367396175097</v>
      </c>
      <c r="AA336" s="520">
        <v>-8.3040830153128304</v>
      </c>
      <c r="AB336" s="520">
        <v>-6.8493098518149651</v>
      </c>
      <c r="AC336" s="520">
        <v>-10.263822301218923</v>
      </c>
      <c r="AD336" s="520">
        <v>-8.903921393144449</v>
      </c>
    </row>
    <row r="337" spans="1:30" x14ac:dyDescent="0.3">
      <c r="A337" s="309"/>
      <c r="Y337" s="519"/>
      <c r="Z337" s="520">
        <v>-4.175920152126313</v>
      </c>
      <c r="AA337" s="520">
        <v>-7.4283581897205266</v>
      </c>
      <c r="AB337" s="520">
        <v>-6.8493098518149651</v>
      </c>
      <c r="AC337" s="520">
        <v>-7.7943553267998311</v>
      </c>
      <c r="AD337" s="520">
        <v>-8.0130337657502402</v>
      </c>
    </row>
    <row r="338" spans="1:30" x14ac:dyDescent="0.3">
      <c r="A338" s="309"/>
      <c r="Y338" s="519"/>
      <c r="Z338" s="520">
        <v>-2.9733431469311538</v>
      </c>
      <c r="AA338" s="520">
        <v>-7.2660757487082179</v>
      </c>
      <c r="AB338" s="520">
        <v>-6.8493098518149651</v>
      </c>
      <c r="AC338" s="520">
        <v>-4.0825637298864308</v>
      </c>
      <c r="AD338" s="520">
        <v>-8.3035017114825802</v>
      </c>
    </row>
    <row r="339" spans="1:30" x14ac:dyDescent="0.3">
      <c r="A339" s="309"/>
      <c r="Y339" s="519"/>
      <c r="Z339" s="520">
        <v>0.69840244298325027</v>
      </c>
      <c r="AA339" s="520">
        <v>-7.8285332519264967</v>
      </c>
      <c r="AB339" s="520">
        <v>-6.8493098518149651</v>
      </c>
      <c r="AC339" s="520">
        <v>0.60576785115709697</v>
      </c>
      <c r="AD339" s="520">
        <v>-8.6125073426702148</v>
      </c>
    </row>
    <row r="340" spans="1:30" x14ac:dyDescent="0.3">
      <c r="A340" s="309"/>
      <c r="Y340" s="519"/>
      <c r="Z340" s="520">
        <v>-9.9297974252897365</v>
      </c>
      <c r="AA340" s="520">
        <v>-8.6894428982528602</v>
      </c>
      <c r="AB340" s="520">
        <v>-6.8493098518149651</v>
      </c>
      <c r="AC340" s="520">
        <v>-8.7057426061775942</v>
      </c>
      <c r="AD340" s="520">
        <v>-8.965331430485735</v>
      </c>
    </row>
    <row r="341" spans="1:30" x14ac:dyDescent="0.3">
      <c r="A341" s="309"/>
      <c r="Y341" s="519"/>
      <c r="Z341" s="520">
        <v>-14.886740158397602</v>
      </c>
      <c r="AA341" s="520">
        <v>-8.9183145322436452</v>
      </c>
      <c r="AB341" s="520">
        <v>-6.8493098518149651</v>
      </c>
      <c r="AC341" s="520">
        <v>-18.067269524396906</v>
      </c>
      <c r="AD341" s="520">
        <v>-8.9316848018371093</v>
      </c>
    </row>
    <row r="342" spans="1:30" x14ac:dyDescent="0.3">
      <c r="A342" s="309"/>
      <c r="Y342" s="519"/>
      <c r="Z342" s="520">
        <v>-13.951966927548831</v>
      </c>
      <c r="AA342" s="520">
        <v>-9.0200318080617858</v>
      </c>
      <c r="AB342" s="520">
        <v>-6.8493098518149651</v>
      </c>
      <c r="AC342" s="520">
        <v>-11.979565761368917</v>
      </c>
      <c r="AD342" s="520">
        <v>-8.9961989486617231</v>
      </c>
    </row>
    <row r="343" spans="1:30" x14ac:dyDescent="0.3">
      <c r="A343" s="309"/>
      <c r="Y343" s="519">
        <v>44166</v>
      </c>
      <c r="Z343" s="520">
        <v>-15.606734920459635</v>
      </c>
      <c r="AA343" s="520">
        <v>-9.4493635565653147</v>
      </c>
      <c r="AB343" s="520">
        <v>-6.8493098518149651</v>
      </c>
      <c r="AC343" s="520">
        <v>-12.733590915927564</v>
      </c>
      <c r="AD343" s="520">
        <v>-9.5212229107181372</v>
      </c>
    </row>
    <row r="344" spans="1:30" x14ac:dyDescent="0.3">
      <c r="A344" s="309"/>
      <c r="Y344" s="519"/>
      <c r="Z344" s="520">
        <v>-5.7780215900618117</v>
      </c>
      <c r="AA344" s="520">
        <v>-9.1052267729496936</v>
      </c>
      <c r="AB344" s="520">
        <v>-6.8493098518149651</v>
      </c>
      <c r="AC344" s="520">
        <v>-7.5588289262594515</v>
      </c>
      <c r="AD344" s="520">
        <v>-9.3172856889306814</v>
      </c>
    </row>
    <row r="345" spans="1:30" x14ac:dyDescent="0.3">
      <c r="A345" s="309"/>
      <c r="Y345" s="519"/>
      <c r="Z345" s="520">
        <v>-3.6853640776581313</v>
      </c>
      <c r="AA345" s="520">
        <v>-8.367609077045989</v>
      </c>
      <c r="AB345" s="520">
        <v>-6.8493098518149651</v>
      </c>
      <c r="AC345" s="520">
        <v>-4.53416275765872</v>
      </c>
      <c r="AD345" s="520">
        <v>-7.9262941243386109</v>
      </c>
    </row>
    <row r="346" spans="1:30" x14ac:dyDescent="0.3">
      <c r="A346" s="309"/>
      <c r="Y346" s="519"/>
      <c r="Z346" s="520">
        <v>-2.3069197965414463</v>
      </c>
      <c r="AA346" s="520">
        <v>-7.9946552077356117</v>
      </c>
      <c r="AB346" s="520">
        <v>-6.8493098518149651</v>
      </c>
      <c r="AC346" s="520">
        <v>-3.0693998832378071</v>
      </c>
      <c r="AD346" s="520">
        <v>-7.6532434294661886</v>
      </c>
    </row>
    <row r="347" spans="1:30" x14ac:dyDescent="0.3">
      <c r="A347" s="309"/>
      <c r="Y347" s="519"/>
      <c r="Z347" s="520">
        <v>-7.5208399399803998</v>
      </c>
      <c r="AA347" s="520">
        <v>-7.7880682039546434</v>
      </c>
      <c r="AB347" s="520">
        <v>-6.8493098518149651</v>
      </c>
      <c r="AC347" s="520">
        <v>-7.2781820536654038</v>
      </c>
      <c r="AD347" s="520">
        <v>-7.2336251693460998</v>
      </c>
    </row>
    <row r="348" spans="1:30" x14ac:dyDescent="0.3">
      <c r="A348" s="309"/>
      <c r="Y348" s="519"/>
      <c r="Z348" s="520">
        <v>-9.7234162870716769</v>
      </c>
      <c r="AA348" s="520">
        <v>-7.3547735415345148</v>
      </c>
      <c r="AB348" s="520">
        <v>-6.8493098518149651</v>
      </c>
      <c r="AC348" s="520">
        <v>-8.3303285722524123</v>
      </c>
      <c r="AD348" s="520">
        <v>-6.2567811038085797</v>
      </c>
    </row>
    <row r="349" spans="1:30" x14ac:dyDescent="0.3">
      <c r="A349" s="309"/>
      <c r="Y349" s="519"/>
      <c r="Z349" s="520">
        <v>-11.341289842376176</v>
      </c>
      <c r="AA349" s="520">
        <v>-7.480451432366694</v>
      </c>
      <c r="AB349" s="520">
        <v>-6.8493098518149651</v>
      </c>
      <c r="AC349" s="520">
        <v>-10.068210897261963</v>
      </c>
      <c r="AD349" s="520">
        <v>-5.8828572764776128</v>
      </c>
    </row>
    <row r="350" spans="1:30" x14ac:dyDescent="0.3">
      <c r="A350" s="309"/>
      <c r="Y350" s="519"/>
      <c r="Z350" s="520">
        <v>-14.160625893992858</v>
      </c>
      <c r="AA350" s="520">
        <v>-7.88534830426297</v>
      </c>
      <c r="AB350" s="520">
        <v>-6.8493098518149651</v>
      </c>
      <c r="AC350" s="520">
        <v>-9.7962630950869425</v>
      </c>
      <c r="AD350" s="520">
        <v>-5.8433970244222939</v>
      </c>
    </row>
    <row r="351" spans="1:30" x14ac:dyDescent="0.3">
      <c r="A351" s="309"/>
      <c r="Y351" s="519"/>
      <c r="Z351" s="520">
        <v>-2.7449589531209138</v>
      </c>
      <c r="AA351" s="520">
        <v>-8.2064206219178448</v>
      </c>
      <c r="AB351" s="520">
        <v>-6.8493098518149651</v>
      </c>
      <c r="AC351" s="520">
        <v>-0.7209204674968106</v>
      </c>
      <c r="AD351" s="520">
        <v>-5.9223241408807565</v>
      </c>
    </row>
    <row r="352" spans="1:30" x14ac:dyDescent="0.3">
      <c r="A352" s="309"/>
      <c r="Y352" s="519"/>
      <c r="Z352" s="520">
        <v>-4.5651093134833882</v>
      </c>
      <c r="AA352" s="520">
        <v>-8.1532795028414817</v>
      </c>
      <c r="AB352" s="520">
        <v>-6.8493098518149651</v>
      </c>
      <c r="AC352" s="520">
        <v>-1.9166959663419476</v>
      </c>
      <c r="AD352" s="520">
        <v>-6.1592141282252459</v>
      </c>
    </row>
    <row r="353" spans="1:30" x14ac:dyDescent="0.3">
      <c r="A353" s="309"/>
      <c r="Y353" s="519"/>
      <c r="Z353" s="520">
        <v>-5.1411978998153769</v>
      </c>
      <c r="AA353" s="520">
        <v>-7.075619072476715</v>
      </c>
      <c r="AB353" s="520">
        <v>-6.8493098518149651</v>
      </c>
      <c r="AC353" s="520">
        <v>-2.7931781188505767</v>
      </c>
      <c r="AD353" s="520">
        <v>-5.1695142294044336</v>
      </c>
    </row>
    <row r="354" spans="1:30" x14ac:dyDescent="0.3">
      <c r="A354" s="309"/>
      <c r="Y354" s="519"/>
      <c r="Z354" s="520">
        <v>-9.7683461635645212</v>
      </c>
      <c r="AA354" s="520">
        <v>-5.4835645634861789</v>
      </c>
      <c r="AB354" s="520">
        <v>-6.8493098518149651</v>
      </c>
      <c r="AC354" s="520">
        <v>-7.8306718688746457</v>
      </c>
      <c r="AD354" s="520">
        <v>-4.2181659949618586</v>
      </c>
    </row>
    <row r="355" spans="1:30" x14ac:dyDescent="0.3">
      <c r="A355" s="309"/>
      <c r="Y355" s="519"/>
      <c r="Z355" s="520">
        <v>-9.3514284535371281</v>
      </c>
      <c r="AA355" s="520">
        <v>-5.679002568319901</v>
      </c>
      <c r="AB355" s="520">
        <v>-6.8493098518149651</v>
      </c>
      <c r="AC355" s="520">
        <v>-9.9885584836638373</v>
      </c>
      <c r="AD355" s="520">
        <v>-4.2586784934911481</v>
      </c>
    </row>
    <row r="356" spans="1:30" x14ac:dyDescent="0.3">
      <c r="A356" s="309"/>
      <c r="Y356" s="519"/>
      <c r="Z356" s="520">
        <v>-3.7976668298228207</v>
      </c>
      <c r="AA356" s="520">
        <v>-5.3730814997612111</v>
      </c>
      <c r="AB356" s="520">
        <v>-6.8493098518149651</v>
      </c>
      <c r="AC356" s="520">
        <v>-3.1403116055162741</v>
      </c>
      <c r="AD356" s="520">
        <v>-4.3973903769605585</v>
      </c>
    </row>
    <row r="357" spans="1:30" x14ac:dyDescent="0.3">
      <c r="A357" s="309"/>
      <c r="Y357" s="519"/>
      <c r="Z357" s="520">
        <v>-3.0162443310591094</v>
      </c>
      <c r="AA357" s="520">
        <v>-4.8191051485406193</v>
      </c>
      <c r="AB357" s="520">
        <v>-6.8493098518149651</v>
      </c>
      <c r="AC357" s="520">
        <v>-3.1368254539889193</v>
      </c>
      <c r="AD357" s="520">
        <v>-4.3889506579315469</v>
      </c>
    </row>
    <row r="358" spans="1:30" x14ac:dyDescent="0.3">
      <c r="A358" s="309"/>
      <c r="Y358" s="519"/>
      <c r="Z358" s="520">
        <v>-4.1130249869569662</v>
      </c>
      <c r="AA358" s="520">
        <v>-3.8452025770798239</v>
      </c>
      <c r="AB358" s="520">
        <v>-6.8493098518149651</v>
      </c>
      <c r="AC358" s="520">
        <v>-1.0045079572018381</v>
      </c>
      <c r="AD358" s="520">
        <v>-4.12290386314488</v>
      </c>
    </row>
    <row r="359" spans="1:30" x14ac:dyDescent="0.3">
      <c r="A359" s="309"/>
      <c r="Y359" s="519"/>
      <c r="Z359" s="520">
        <v>-2.4236618335725493</v>
      </c>
      <c r="AA359" s="520">
        <v>-3.2198433240874658</v>
      </c>
      <c r="AB359" s="520">
        <v>-6.8493098518149651</v>
      </c>
      <c r="AC359" s="520">
        <v>-2.8876791506278181</v>
      </c>
      <c r="AD359" s="520">
        <v>-3.6758880457946503</v>
      </c>
    </row>
    <row r="360" spans="1:30" x14ac:dyDescent="0.3">
      <c r="A360" s="309"/>
      <c r="Y360" s="519"/>
      <c r="Z360" s="520">
        <v>-1.2633634412712409</v>
      </c>
      <c r="AA360" s="520">
        <v>-2.6735655045734439</v>
      </c>
      <c r="AB360" s="520">
        <v>-6.8493098518149651</v>
      </c>
      <c r="AC360" s="520">
        <v>-2.7341000856474977</v>
      </c>
      <c r="AD360" s="520">
        <v>-3.3938426415829355</v>
      </c>
    </row>
    <row r="361" spans="1:30" x14ac:dyDescent="0.3">
      <c r="A361" s="309"/>
      <c r="Y361" s="519"/>
      <c r="Z361" s="520">
        <v>-2.951028163338953</v>
      </c>
      <c r="AA361" s="520">
        <v>-2.2837870734679369</v>
      </c>
      <c r="AB361" s="520">
        <v>-6.8493098518149651</v>
      </c>
      <c r="AC361" s="520">
        <v>-5.9683443053679781</v>
      </c>
      <c r="AD361" s="520">
        <v>-3.1596851956577359</v>
      </c>
    </row>
    <row r="362" spans="1:30" x14ac:dyDescent="0.3">
      <c r="A362" s="309"/>
      <c r="Y362" s="519"/>
      <c r="Z362" s="520">
        <v>-4.9739136825906218</v>
      </c>
      <c r="AA362" s="520">
        <v>-1.4607466046776807</v>
      </c>
      <c r="AB362" s="520">
        <v>-6.8493098518149651</v>
      </c>
      <c r="AC362" s="520">
        <v>-6.859447762212227</v>
      </c>
      <c r="AD362" s="520">
        <v>-3.0463008278262964</v>
      </c>
    </row>
    <row r="363" spans="1:30" x14ac:dyDescent="0.3">
      <c r="A363" s="309"/>
      <c r="Y363" s="519"/>
      <c r="Z363" s="520">
        <v>2.6277906775333815E-2</v>
      </c>
      <c r="AA363" s="520">
        <v>-1.2423444086669047</v>
      </c>
      <c r="AB363" s="520">
        <v>-6.8493098518149651</v>
      </c>
      <c r="AC363" s="520">
        <v>-1.16599377603427</v>
      </c>
      <c r="AD363" s="520">
        <v>-2.4990508690553406</v>
      </c>
    </row>
    <row r="364" spans="1:30" x14ac:dyDescent="0.3">
      <c r="A364" s="309"/>
      <c r="Y364" s="519"/>
      <c r="Z364" s="520">
        <v>-0.2877953133205613</v>
      </c>
      <c r="AA364" s="520">
        <v>-1.9365047339238661</v>
      </c>
      <c r="AB364" s="520">
        <v>-6.8493098518149651</v>
      </c>
      <c r="AC364" s="520">
        <v>-1.4977233325125212</v>
      </c>
      <c r="AD364" s="520">
        <v>-2.9885879094571481</v>
      </c>
    </row>
    <row r="365" spans="1:30" x14ac:dyDescent="0.3">
      <c r="A365" s="309"/>
      <c r="Y365" s="519"/>
      <c r="Z365" s="520">
        <v>1.648258294574827</v>
      </c>
      <c r="AA365" s="520">
        <v>-1.47571480564893</v>
      </c>
      <c r="AB365" s="520">
        <v>-6.8493098518149651</v>
      </c>
      <c r="AC365" s="520">
        <v>-0.21081738238176229</v>
      </c>
      <c r="AD365" s="520">
        <v>-2.5779580822910111</v>
      </c>
    </row>
    <row r="366" spans="1:30" x14ac:dyDescent="0.3">
      <c r="A366" s="309"/>
      <c r="Y366" s="519"/>
      <c r="Z366" s="520">
        <v>-0.89484646149711633</v>
      </c>
      <c r="AA366" s="520">
        <v>-0.30109855831721111</v>
      </c>
      <c r="AB366" s="520">
        <v>-6.8493098518149651</v>
      </c>
      <c r="AC366" s="520">
        <v>0.94307056076887363</v>
      </c>
      <c r="AD366" s="520">
        <v>-1.4269781259176528</v>
      </c>
    </row>
    <row r="367" spans="1:30" x14ac:dyDescent="0.3">
      <c r="A367" s="309"/>
      <c r="Y367" s="519"/>
      <c r="Z367" s="520">
        <v>-6.1224857180699708</v>
      </c>
      <c r="AA367" s="520">
        <v>-0.73552074014209545</v>
      </c>
      <c r="AB367" s="520">
        <v>-6.8493098518149651</v>
      </c>
      <c r="AC367" s="520">
        <v>-6.1608593684601516</v>
      </c>
      <c r="AD367" s="520">
        <v>-1.4779849161950713</v>
      </c>
    </row>
    <row r="368" spans="1:30" x14ac:dyDescent="0.3">
      <c r="A368" s="309"/>
      <c r="Y368" s="519"/>
      <c r="Z368" s="520">
        <v>0.27450133458559911</v>
      </c>
      <c r="AA368" s="520">
        <v>-0.57780431253068743</v>
      </c>
      <c r="AB368" s="520">
        <v>-6.8493098518149651</v>
      </c>
      <c r="AC368" s="520">
        <v>-3.0939355152050183</v>
      </c>
      <c r="AD368" s="520">
        <v>-1.5800800500746013</v>
      </c>
    </row>
    <row r="369" spans="1:30" x14ac:dyDescent="0.3">
      <c r="A369" s="309"/>
      <c r="Y369" s="519"/>
      <c r="Z369" s="520">
        <v>3.2484000487314106</v>
      </c>
      <c r="AA369" s="520">
        <v>-0.64689564957972678</v>
      </c>
      <c r="AB369" s="520">
        <v>-6.8493098518149651</v>
      </c>
      <c r="AC369" s="520">
        <v>1.1974119324012804</v>
      </c>
      <c r="AD369" s="520">
        <v>-1.2550385099236669</v>
      </c>
    </row>
    <row r="370" spans="1:30" x14ac:dyDescent="0.3">
      <c r="A370" s="309"/>
      <c r="Y370" s="519"/>
      <c r="Z370" s="520">
        <v>-3.0146773659988568</v>
      </c>
      <c r="AA370" s="520">
        <v>-0.81939370491592511</v>
      </c>
      <c r="AB370" s="520">
        <v>-6.8493098518149651</v>
      </c>
      <c r="AC370" s="520">
        <v>-1.5230413079762002</v>
      </c>
      <c r="AD370" s="520">
        <v>-1.2690619877837881</v>
      </c>
    </row>
    <row r="371" spans="1:30" x14ac:dyDescent="0.3">
      <c r="A371" s="309"/>
      <c r="Y371" s="519"/>
      <c r="Z371" s="520">
        <v>0.8162196799592949</v>
      </c>
      <c r="AA371" s="520">
        <v>-2.0959830771255019</v>
      </c>
      <c r="AB371" s="520">
        <v>-6.8493098518149651</v>
      </c>
      <c r="AC371" s="520">
        <v>-2.2123892696692309</v>
      </c>
      <c r="AD371" s="520">
        <v>-2.3464793646701696</v>
      </c>
    </row>
    <row r="372" spans="1:30" x14ac:dyDescent="0.3">
      <c r="A372" s="309"/>
      <c r="Y372" s="519"/>
      <c r="Z372" s="520">
        <v>1.1646189352315517</v>
      </c>
      <c r="AA372" s="520">
        <v>-3.7905730453962314</v>
      </c>
      <c r="AB372" s="520">
        <v>-6.8493098518149651</v>
      </c>
      <c r="AC372" s="520">
        <v>2.0644733986747781</v>
      </c>
      <c r="AD372" s="520">
        <v>-3.546992151146739</v>
      </c>
    </row>
    <row r="373" spans="1:30" x14ac:dyDescent="0.3">
      <c r="A373" s="309"/>
      <c r="Y373" s="519"/>
      <c r="Z373" s="520">
        <v>-2.1023328488505029</v>
      </c>
      <c r="AA373" s="520">
        <v>-5.4816607386221579</v>
      </c>
      <c r="AB373" s="520">
        <v>-6.8493098518149651</v>
      </c>
      <c r="AC373" s="520">
        <v>0.8449062157480256</v>
      </c>
      <c r="AD373" s="520">
        <v>-5.2898336590723956</v>
      </c>
    </row>
    <row r="374" spans="1:30" x14ac:dyDescent="0.3">
      <c r="A374" s="309"/>
      <c r="Y374" s="519">
        <v>44197</v>
      </c>
      <c r="Z374" s="520">
        <v>-15.058611323537011</v>
      </c>
      <c r="AA374" s="520">
        <v>-5.3515850822101205</v>
      </c>
      <c r="AB374" s="520">
        <v>-5.7264468883261799</v>
      </c>
      <c r="AC374" s="520">
        <v>-13.702781006664821</v>
      </c>
      <c r="AD374" s="520">
        <v>-5.7130580386584073</v>
      </c>
    </row>
    <row r="375" spans="1:30" x14ac:dyDescent="0.3">
      <c r="A375" s="309"/>
      <c r="Y375" s="519"/>
      <c r="Z375" s="520">
        <v>-11.587628443309507</v>
      </c>
      <c r="AA375" s="520">
        <v>-6.0163840197722349</v>
      </c>
      <c r="AB375" s="520">
        <v>-5.7264468883261799</v>
      </c>
      <c r="AC375" s="520">
        <v>-11.497525020541005</v>
      </c>
      <c r="AD375" s="520">
        <v>-5.8534122208057209</v>
      </c>
    </row>
    <row r="376" spans="1:30" x14ac:dyDescent="0.3">
      <c r="A376" s="309"/>
      <c r="Y376" s="519"/>
      <c r="Z376" s="520">
        <v>-8.5892138038500718</v>
      </c>
      <c r="AA376" s="520">
        <v>-6.7313697474690599</v>
      </c>
      <c r="AB376" s="520">
        <v>-5.7264468883261799</v>
      </c>
      <c r="AC376" s="520">
        <v>-11.002478623078318</v>
      </c>
      <c r="AD376" s="520">
        <v>-6.7096969733548191</v>
      </c>
    </row>
    <row r="377" spans="1:30" x14ac:dyDescent="0.3">
      <c r="A377" s="309"/>
      <c r="Y377" s="519"/>
      <c r="Z377" s="520">
        <v>-2.1041477711145999</v>
      </c>
      <c r="AA377" s="520">
        <v>-7.1897009146123247</v>
      </c>
      <c r="AB377" s="520">
        <v>-5.7264468883261799</v>
      </c>
      <c r="AC377" s="520">
        <v>-4.4856119650782773</v>
      </c>
      <c r="AD377" s="520">
        <v>-7.732678969320081</v>
      </c>
    </row>
    <row r="378" spans="1:30" x14ac:dyDescent="0.3">
      <c r="A378" s="309"/>
      <c r="Y378" s="519"/>
      <c r="Z378" s="520">
        <v>-3.8373728829755089</v>
      </c>
      <c r="AA378" s="520">
        <v>-5.1988179667972174</v>
      </c>
      <c r="AB378" s="520">
        <v>-5.7264468883261799</v>
      </c>
      <c r="AC378" s="520">
        <v>-3.1948685447004266</v>
      </c>
      <c r="AD378" s="520">
        <v>-5.9566603671471432</v>
      </c>
    </row>
    <row r="379" spans="1:30" x14ac:dyDescent="0.3">
      <c r="A379" s="309"/>
      <c r="Y379" s="519"/>
      <c r="Z379" s="520">
        <v>-3.8402811586462207</v>
      </c>
      <c r="AA379" s="520">
        <v>-4.589570553775884</v>
      </c>
      <c r="AB379" s="520">
        <v>-5.7264468883261799</v>
      </c>
      <c r="AC379" s="520">
        <v>-3.9295198691689137</v>
      </c>
      <c r="AD379" s="520">
        <v>-5.0848491381342962</v>
      </c>
    </row>
    <row r="380" spans="1:30" x14ac:dyDescent="0.3">
      <c r="A380" s="309"/>
      <c r="Y380" s="519"/>
      <c r="Z380" s="520">
        <v>-5.310651018853358</v>
      </c>
      <c r="AA380" s="520">
        <v>-4.7541658318275184</v>
      </c>
      <c r="AB380" s="520">
        <v>-5.7264468883261799</v>
      </c>
      <c r="AC380" s="520">
        <v>-6.3159677560088028</v>
      </c>
      <c r="AD380" s="520">
        <v>-4.8736565939133367</v>
      </c>
    </row>
    <row r="381" spans="1:30" x14ac:dyDescent="0.3">
      <c r="A381" s="309"/>
      <c r="Y381" s="519"/>
      <c r="Z381" s="520">
        <v>-1.1224306888312559</v>
      </c>
      <c r="AA381" s="520">
        <v>-4.7109691792107444</v>
      </c>
      <c r="AB381" s="520">
        <v>-5.7264468883261799</v>
      </c>
      <c r="AC381" s="520">
        <v>-1.2706507914542584</v>
      </c>
      <c r="AD381" s="520">
        <v>-4.3616720678884571</v>
      </c>
    </row>
    <row r="382" spans="1:30" x14ac:dyDescent="0.3">
      <c r="A382" s="309"/>
      <c r="Y382" s="519"/>
      <c r="Z382" s="520">
        <v>-7.3228965521601666</v>
      </c>
      <c r="AA382" s="520">
        <v>-4.4871718314976663</v>
      </c>
      <c r="AB382" s="520">
        <v>-5.7264468883261799</v>
      </c>
      <c r="AC382" s="520">
        <v>-5.3948464174510775</v>
      </c>
      <c r="AD382" s="520">
        <v>-3.9953549910272659</v>
      </c>
    </row>
    <row r="383" spans="1:30" x14ac:dyDescent="0.3">
      <c r="A383" s="309"/>
      <c r="Y383" s="519"/>
      <c r="Z383" s="520">
        <v>-9.7413807502115137</v>
      </c>
      <c r="AA383" s="520">
        <v>-3.988801431910614</v>
      </c>
      <c r="AB383" s="520">
        <v>-5.7264468883261799</v>
      </c>
      <c r="AC383" s="520">
        <v>-9.524130813531599</v>
      </c>
      <c r="AD383" s="520">
        <v>-3.3112944778445836</v>
      </c>
    </row>
    <row r="384" spans="1:30" x14ac:dyDescent="0.3">
      <c r="A384" s="309"/>
      <c r="Y384" s="519"/>
      <c r="Z384" s="520">
        <v>-1.8017712027971897</v>
      </c>
      <c r="AA384" s="520">
        <v>-3.1928329285679728</v>
      </c>
      <c r="AB384" s="520">
        <v>-5.7264468883261799</v>
      </c>
      <c r="AC384" s="520">
        <v>-0.90172028290412243</v>
      </c>
      <c r="AD384" s="520">
        <v>-2.3711280376578197</v>
      </c>
    </row>
    <row r="385" spans="1:30" x14ac:dyDescent="0.3">
      <c r="A385" s="309"/>
      <c r="Y385" s="519"/>
      <c r="Z385" s="520">
        <v>-2.2707914489839558</v>
      </c>
      <c r="AA385" s="520">
        <v>-4.0931010557542242</v>
      </c>
      <c r="AB385" s="520">
        <v>-5.7264468883261799</v>
      </c>
      <c r="AC385" s="520">
        <v>-0.6306490066720869</v>
      </c>
      <c r="AD385" s="520">
        <v>-3.2009839138510614</v>
      </c>
    </row>
    <row r="386" spans="1:30" x14ac:dyDescent="0.3">
      <c r="A386" s="309"/>
      <c r="Y386" s="519"/>
      <c r="Z386" s="520">
        <v>-0.35168836153685912</v>
      </c>
      <c r="AA386" s="520">
        <v>-4.6041713586652024</v>
      </c>
      <c r="AB386" s="520">
        <v>-5.7264468883261799</v>
      </c>
      <c r="AC386" s="520">
        <v>0.85890372310986152</v>
      </c>
      <c r="AD386" s="520">
        <v>-3.9127073496206424</v>
      </c>
    </row>
    <row r="387" spans="1:30" x14ac:dyDescent="0.3">
      <c r="A387" s="309"/>
      <c r="Y387" s="519"/>
      <c r="Z387" s="520">
        <v>0.26112850454513437</v>
      </c>
      <c r="AA387" s="520">
        <v>-4.7772436992139964</v>
      </c>
      <c r="AB387" s="520">
        <v>-5.7264468883261799</v>
      </c>
      <c r="AC387" s="520">
        <v>0.26519732529854423</v>
      </c>
      <c r="AD387" s="520">
        <v>-4.2158785584994076</v>
      </c>
    </row>
    <row r="388" spans="1:30" x14ac:dyDescent="0.3">
      <c r="A388" s="309"/>
      <c r="Y388" s="519"/>
      <c r="Z388" s="520">
        <v>-7.4243075791350215</v>
      </c>
      <c r="AA388" s="520">
        <v>-5.5239969169780112</v>
      </c>
      <c r="AB388" s="520">
        <v>-5.7264468883261799</v>
      </c>
      <c r="AC388" s="520">
        <v>-7.0796419248069498</v>
      </c>
      <c r="AD388" s="520">
        <v>-5.2685001067676973</v>
      </c>
    </row>
    <row r="389" spans="1:30" x14ac:dyDescent="0.3">
      <c r="A389" s="309"/>
      <c r="Y389" s="519"/>
      <c r="Z389" s="520">
        <v>-10.900388672537007</v>
      </c>
      <c r="AA389" s="520">
        <v>-6.7135669791806283</v>
      </c>
      <c r="AB389" s="520">
        <v>-5.7264468883261799</v>
      </c>
      <c r="AC389" s="520">
        <v>-10.376910467838144</v>
      </c>
      <c r="AD389" s="520">
        <v>-6.6110824133484458</v>
      </c>
    </row>
    <row r="390" spans="1:30" x14ac:dyDescent="0.3">
      <c r="A390" s="309"/>
      <c r="Y390" s="519"/>
      <c r="Z390" s="520">
        <v>-10.952887134053075</v>
      </c>
      <c r="AA390" s="520">
        <v>-8.2162451850705533</v>
      </c>
      <c r="AB390" s="520">
        <v>-5.7264468883261799</v>
      </c>
      <c r="AC390" s="520">
        <v>-11.646329275682959</v>
      </c>
      <c r="AD390" s="520">
        <v>-7.8532714459258113</v>
      </c>
    </row>
    <row r="391" spans="1:30" x14ac:dyDescent="0.3">
      <c r="A391" s="309"/>
      <c r="Y391" s="519"/>
      <c r="Z391" s="520">
        <v>-7.0290437271452877</v>
      </c>
      <c r="AA391" s="520">
        <v>-9.8603002003057334</v>
      </c>
      <c r="AB391" s="520">
        <v>-5.7264468883261799</v>
      </c>
      <c r="AC391" s="520">
        <v>-8.2700711207821485</v>
      </c>
      <c r="AD391" s="520">
        <v>-9.4086034894697281</v>
      </c>
    </row>
    <row r="392" spans="1:30" x14ac:dyDescent="0.3">
      <c r="A392" s="309"/>
      <c r="Y392" s="519"/>
      <c r="Z392" s="520">
        <v>-10.597781884402284</v>
      </c>
      <c r="AA392" s="520">
        <v>-10.173927716145844</v>
      </c>
      <c r="AB392" s="520">
        <v>-5.7264468883261799</v>
      </c>
      <c r="AC392" s="520">
        <v>-10.028725152737323</v>
      </c>
      <c r="AD392" s="520">
        <v>-9.7523594780795708</v>
      </c>
    </row>
    <row r="393" spans="1:30" x14ac:dyDescent="0.3">
      <c r="A393" s="309"/>
      <c r="Y393" s="519"/>
      <c r="Z393" s="520">
        <v>-10.870435802766336</v>
      </c>
      <c r="AA393" s="520">
        <v>-10.561861040890999</v>
      </c>
      <c r="AB393" s="520">
        <v>-5.7264468883261799</v>
      </c>
      <c r="AC393" s="520">
        <v>-7.8364195049316976</v>
      </c>
      <c r="AD393" s="520">
        <v>-9.9362314071664457</v>
      </c>
    </row>
    <row r="394" spans="1:30" x14ac:dyDescent="0.3">
      <c r="A394" s="309"/>
      <c r="Y394" s="519"/>
      <c r="Z394" s="520">
        <v>-11.247256602101121</v>
      </c>
      <c r="AA394" s="520">
        <v>-11.038029472115911</v>
      </c>
      <c r="AB394" s="520">
        <v>-5.7264468883261799</v>
      </c>
      <c r="AC394" s="520">
        <v>-10.622126979508877</v>
      </c>
      <c r="AD394" s="520">
        <v>-9.9743160222296439</v>
      </c>
    </row>
    <row r="395" spans="1:30" x14ac:dyDescent="0.3">
      <c r="A395" s="309"/>
      <c r="Y395" s="519"/>
      <c r="Z395" s="520">
        <v>-9.619700190015811</v>
      </c>
      <c r="AA395" s="520">
        <v>-11.075074066621442</v>
      </c>
      <c r="AB395" s="520">
        <v>-5.7264468883261799</v>
      </c>
      <c r="AC395" s="520">
        <v>-9.4859338450758486</v>
      </c>
      <c r="AD395" s="520">
        <v>-9.4325475210166623</v>
      </c>
    </row>
    <row r="396" spans="1:30" x14ac:dyDescent="0.3">
      <c r="A396" s="309"/>
      <c r="Y396" s="519"/>
      <c r="Z396" s="520">
        <v>-13.615921945753078</v>
      </c>
      <c r="AA396" s="520">
        <v>-11.358526571896224</v>
      </c>
      <c r="AB396" s="520">
        <v>-5.7264468883261799</v>
      </c>
      <c r="AC396" s="520">
        <v>-11.664013971446266</v>
      </c>
      <c r="AD396" s="520">
        <v>-9.3353496690030795</v>
      </c>
    </row>
    <row r="397" spans="1:30" x14ac:dyDescent="0.3">
      <c r="A397" s="309"/>
      <c r="Y397" s="519"/>
      <c r="Z397" s="520">
        <v>-14.286066152627461</v>
      </c>
      <c r="AA397" s="520">
        <v>-10.979216857037651</v>
      </c>
      <c r="AB397" s="520">
        <v>-5.7264468883261799</v>
      </c>
      <c r="AC397" s="520">
        <v>-11.912921581125346</v>
      </c>
      <c r="AD397" s="520">
        <v>-9.1575618623465527</v>
      </c>
    </row>
    <row r="398" spans="1:30" x14ac:dyDescent="0.3">
      <c r="A398" s="309"/>
      <c r="Y398" s="519"/>
      <c r="Z398" s="520">
        <v>-7.2883558886840021</v>
      </c>
      <c r="AA398" s="520">
        <v>-10.399500068739998</v>
      </c>
      <c r="AB398" s="520">
        <v>-5.7264468883261799</v>
      </c>
      <c r="AC398" s="520">
        <v>-4.4776916122912809</v>
      </c>
      <c r="AD398" s="520">
        <v>-8.6969083416253312</v>
      </c>
    </row>
    <row r="399" spans="1:30" x14ac:dyDescent="0.3">
      <c r="A399" s="309"/>
      <c r="Y399" s="519"/>
      <c r="Z399" s="520">
        <v>-12.58194942132576</v>
      </c>
      <c r="AA399" s="520">
        <v>-10.268398789845071</v>
      </c>
      <c r="AB399" s="520">
        <v>-5.7264468883261799</v>
      </c>
      <c r="AC399" s="520">
        <v>-9.3483401886422399</v>
      </c>
      <c r="AD399" s="520">
        <v>-8.4852102371811782</v>
      </c>
    </row>
    <row r="400" spans="1:30" x14ac:dyDescent="0.3">
      <c r="A400" s="309"/>
      <c r="Y400" s="519"/>
      <c r="Z400" s="520">
        <v>-8.2152677987563223</v>
      </c>
      <c r="AA400" s="520">
        <v>-10.175622256570124</v>
      </c>
      <c r="AB400" s="520">
        <v>-5.7264468883261799</v>
      </c>
      <c r="AC400" s="520">
        <v>-6.591904858336008</v>
      </c>
      <c r="AD400" s="520">
        <v>-8.4399249329722181</v>
      </c>
    </row>
    <row r="401" spans="1:30" x14ac:dyDescent="0.3">
      <c r="A401" s="309"/>
      <c r="Y401" s="519"/>
      <c r="Z401" s="520">
        <v>-7.1892390840175615</v>
      </c>
      <c r="AA401" s="520">
        <v>-10.595070368614413</v>
      </c>
      <c r="AB401" s="520">
        <v>-5.7264468883261799</v>
      </c>
      <c r="AC401" s="520">
        <v>-7.3975523344603289</v>
      </c>
      <c r="AD401" s="520">
        <v>-9.144356611316482</v>
      </c>
    </row>
    <row r="402" spans="1:30" x14ac:dyDescent="0.3">
      <c r="A402" s="309"/>
      <c r="Y402" s="519"/>
      <c r="Z402" s="520">
        <v>-8.7019912377513169</v>
      </c>
      <c r="AA402" s="520">
        <v>-10.633390920528537</v>
      </c>
      <c r="AB402" s="520">
        <v>-5.7264468883261799</v>
      </c>
      <c r="AC402" s="520">
        <v>-8.0040471139667773</v>
      </c>
      <c r="AD402" s="520">
        <v>-9.5010006056949923</v>
      </c>
    </row>
    <row r="403" spans="1:30" x14ac:dyDescent="0.3">
      <c r="A403" s="309"/>
      <c r="Y403" s="519"/>
      <c r="Z403" s="520">
        <v>-12.966486212828448</v>
      </c>
      <c r="AA403" s="520">
        <v>-10.11887260610988</v>
      </c>
      <c r="AB403" s="520">
        <v>-5.7264468883261799</v>
      </c>
      <c r="AC403" s="520">
        <v>-11.347016841983546</v>
      </c>
      <c r="AD403" s="520">
        <v>-9.7648745012940115</v>
      </c>
    </row>
    <row r="404" spans="1:30" x14ac:dyDescent="0.3">
      <c r="A404" s="309"/>
      <c r="Y404" s="519"/>
      <c r="Z404" s="520">
        <v>-17.222202936937489</v>
      </c>
      <c r="AA404" s="520">
        <v>-10.349370736105618</v>
      </c>
      <c r="AB404" s="520">
        <v>-5.7264468883261799</v>
      </c>
      <c r="AC404" s="520">
        <v>-16.843943329535193</v>
      </c>
      <c r="AD404" s="520">
        <v>-10.439979202869079</v>
      </c>
    </row>
    <row r="405" spans="1:30" x14ac:dyDescent="0.3">
      <c r="A405" s="309"/>
      <c r="Y405" s="519">
        <v>44228</v>
      </c>
      <c r="Z405" s="520">
        <v>-7.5565997520828603</v>
      </c>
      <c r="AA405" s="520">
        <v>-10.503888882770601</v>
      </c>
      <c r="AB405" s="520">
        <v>-5.7264468883261799</v>
      </c>
      <c r="AC405" s="520">
        <v>-6.9741995729408472</v>
      </c>
      <c r="AD405" s="520">
        <v>-11.074433825272223</v>
      </c>
    </row>
    <row r="406" spans="1:30" x14ac:dyDescent="0.3">
      <c r="A406" s="309"/>
      <c r="Y406" s="519"/>
      <c r="Z406" s="520">
        <v>-8.9803212203951723</v>
      </c>
      <c r="AA406" s="520">
        <v>-10.116256865105413</v>
      </c>
      <c r="AB406" s="520">
        <v>-5.7264468883261799</v>
      </c>
      <c r="AC406" s="520">
        <v>-11.195457457835374</v>
      </c>
      <c r="AD406" s="520">
        <v>-11.4073893038421</v>
      </c>
    </row>
    <row r="407" spans="1:30" x14ac:dyDescent="0.3">
      <c r="A407" s="309"/>
      <c r="Y407" s="519"/>
      <c r="Z407" s="520">
        <v>-9.8287547087264819</v>
      </c>
      <c r="AA407" s="520">
        <v>-9.7334119408776054</v>
      </c>
      <c r="AB407" s="520">
        <v>-5.7264468883261799</v>
      </c>
      <c r="AC407" s="520">
        <v>-11.317637769361482</v>
      </c>
      <c r="AD407" s="520">
        <v>-11.56553458508362</v>
      </c>
    </row>
    <row r="408" spans="1:30" x14ac:dyDescent="0.3">
      <c r="A408" s="309"/>
      <c r="Y408" s="519"/>
      <c r="Z408" s="520">
        <v>-8.2708661106724577</v>
      </c>
      <c r="AA408" s="520">
        <v>-8.4305574718716496</v>
      </c>
      <c r="AB408" s="520">
        <v>-5.7264468883261799</v>
      </c>
      <c r="AC408" s="520">
        <v>-11.83873469128234</v>
      </c>
      <c r="AD408" s="520">
        <v>-10.594468758507663</v>
      </c>
    </row>
    <row r="409" spans="1:30" x14ac:dyDescent="0.3">
      <c r="A409" s="309"/>
      <c r="Y409" s="519"/>
      <c r="Z409" s="520">
        <v>-5.9885671140949981</v>
      </c>
      <c r="AA409" s="520">
        <v>-8.2063099069410903</v>
      </c>
      <c r="AB409" s="520">
        <v>-5.7264468883261799</v>
      </c>
      <c r="AC409" s="520">
        <v>-10.334735463955923</v>
      </c>
      <c r="AD409" s="520">
        <v>-10.921934003425568</v>
      </c>
    </row>
    <row r="410" spans="1:30" x14ac:dyDescent="0.3">
      <c r="A410" s="309"/>
      <c r="Y410" s="519"/>
      <c r="Z410" s="520">
        <v>-10.286571743233784</v>
      </c>
      <c r="AA410" s="520">
        <v>-7.9412325086614626</v>
      </c>
      <c r="AB410" s="520">
        <v>-5.7264468883261799</v>
      </c>
      <c r="AC410" s="520">
        <v>-12.454033810674176</v>
      </c>
      <c r="AD410" s="520">
        <v>-10.721343002557928</v>
      </c>
    </row>
    <row r="411" spans="1:30" x14ac:dyDescent="0.3">
      <c r="A411" s="309"/>
      <c r="Y411" s="519"/>
      <c r="Z411" s="520">
        <v>-8.1022216538957927</v>
      </c>
      <c r="AA411" s="520">
        <v>-7.6043069025261021</v>
      </c>
      <c r="AB411" s="520">
        <v>-5.7264468883261799</v>
      </c>
      <c r="AC411" s="520">
        <v>-10.046482543503501</v>
      </c>
      <c r="AD411" s="520">
        <v>-10.204131797351943</v>
      </c>
    </row>
    <row r="412" spans="1:30" x14ac:dyDescent="0.3">
      <c r="A412" s="309"/>
      <c r="Y412" s="519"/>
      <c r="Z412" s="520">
        <v>-5.9868667975689496</v>
      </c>
      <c r="AA412" s="520">
        <v>-7.4960116860463257</v>
      </c>
      <c r="AB412" s="520">
        <v>-5.7264468883261799</v>
      </c>
      <c r="AC412" s="520">
        <v>-9.2664562873661822</v>
      </c>
      <c r="AD412" s="520">
        <v>-9.926956148548614</v>
      </c>
    </row>
    <row r="413" spans="1:30" x14ac:dyDescent="0.3">
      <c r="A413" s="309"/>
      <c r="Y413" s="519"/>
      <c r="Z413" s="520">
        <v>-7.1247794324377676</v>
      </c>
      <c r="AA413" s="520">
        <v>-7.5559177812568894</v>
      </c>
      <c r="AB413" s="520">
        <v>-5.7264468883261799</v>
      </c>
      <c r="AC413" s="520">
        <v>-9.7913204517618908</v>
      </c>
      <c r="AD413" s="520">
        <v>-8.9833293106576075</v>
      </c>
    </row>
    <row r="414" spans="1:30" x14ac:dyDescent="0.3">
      <c r="A414" s="309"/>
      <c r="Y414" s="519"/>
      <c r="Z414" s="520">
        <v>-7.4702754657789541</v>
      </c>
      <c r="AA414" s="520">
        <v>-7.6273150458679391</v>
      </c>
      <c r="AB414" s="520">
        <v>-5.7264468883261799</v>
      </c>
      <c r="AC414" s="520">
        <v>-7.6971593329195827</v>
      </c>
      <c r="AD414" s="520">
        <v>-8.3076364461421992</v>
      </c>
    </row>
    <row r="415" spans="1:30" x14ac:dyDescent="0.3">
      <c r="A415" s="309"/>
      <c r="Y415" s="519"/>
      <c r="Z415" s="520">
        <v>-7.5127995953140339</v>
      </c>
      <c r="AA415" s="520">
        <v>-8.6068205019208914</v>
      </c>
      <c r="AB415" s="520">
        <v>-5.7264468883261799</v>
      </c>
      <c r="AC415" s="520">
        <v>-9.8985051496590444</v>
      </c>
      <c r="AD415" s="520">
        <v>-9.1681887863545004</v>
      </c>
    </row>
    <row r="416" spans="1:30" x14ac:dyDescent="0.3">
      <c r="A416" s="309"/>
      <c r="Y416" s="519"/>
      <c r="Z416" s="520">
        <v>-6.4079097805689447</v>
      </c>
      <c r="AA416" s="520">
        <v>-8.5108032802871048</v>
      </c>
      <c r="AB416" s="520">
        <v>-5.7264468883261799</v>
      </c>
      <c r="AC416" s="520">
        <v>-3.7293475987188742</v>
      </c>
      <c r="AD416" s="520">
        <v>-8.7002546072254763</v>
      </c>
    </row>
    <row r="417" spans="1:30" x14ac:dyDescent="0.3">
      <c r="A417" s="309"/>
      <c r="Y417" s="519"/>
      <c r="Z417" s="520">
        <v>-10.786352595511133</v>
      </c>
      <c r="AA417" s="520">
        <v>-7.3896278370989972</v>
      </c>
      <c r="AB417" s="520">
        <v>-5.7264468883261799</v>
      </c>
      <c r="AC417" s="520">
        <v>-7.7241837590663209</v>
      </c>
      <c r="AD417" s="520">
        <v>-7.0090963750926552</v>
      </c>
    </row>
    <row r="418" spans="1:30" x14ac:dyDescent="0.3">
      <c r="A418" s="309"/>
      <c r="Y418" s="519"/>
      <c r="Z418" s="520">
        <v>-14.95875984626646</v>
      </c>
      <c r="AA418" s="520">
        <v>-7.5410030109140882</v>
      </c>
      <c r="AB418" s="520">
        <v>-5.7264468883261799</v>
      </c>
      <c r="AC418" s="520">
        <v>-16.070348924989602</v>
      </c>
      <c r="AD418" s="520">
        <v>-6.3597824568043695</v>
      </c>
    </row>
    <row r="419" spans="1:30" x14ac:dyDescent="0.3">
      <c r="A419" s="309"/>
      <c r="Y419" s="519"/>
      <c r="Z419" s="520">
        <v>-5.3147462461324402</v>
      </c>
      <c r="AA419" s="520">
        <v>-7.4653063630066736</v>
      </c>
      <c r="AB419" s="520">
        <v>-5.7264468883261799</v>
      </c>
      <c r="AC419" s="520">
        <v>-5.9909170334630204</v>
      </c>
      <c r="AD419" s="520">
        <v>-5.8877946015574514</v>
      </c>
    </row>
    <row r="420" spans="1:30" x14ac:dyDescent="0.3">
      <c r="A420" s="309"/>
      <c r="Y420" s="519"/>
      <c r="Z420" s="520">
        <v>0.72344866987899081</v>
      </c>
      <c r="AA420" s="520">
        <v>-7.0485588929348975</v>
      </c>
      <c r="AB420" s="520">
        <v>-5.7264468883261799</v>
      </c>
      <c r="AC420" s="520">
        <v>2.0467871731678571</v>
      </c>
      <c r="AD420" s="520">
        <v>-5.8926336196542461</v>
      </c>
    </row>
    <row r="421" spans="1:30" x14ac:dyDescent="0.3">
      <c r="A421" s="309"/>
      <c r="Y421" s="519"/>
      <c r="Z421" s="520">
        <v>-8.5299016824845904</v>
      </c>
      <c r="AA421" s="520">
        <v>-6.4650395195016044</v>
      </c>
      <c r="AB421" s="520">
        <v>-5.7264468883261799</v>
      </c>
      <c r="AC421" s="520">
        <v>-3.151961904901583</v>
      </c>
      <c r="AD421" s="520">
        <v>-5.6713085707937818</v>
      </c>
    </row>
    <row r="422" spans="1:30" x14ac:dyDescent="0.3">
      <c r="A422" s="309"/>
      <c r="Y422" s="519"/>
      <c r="Z422" s="520">
        <v>-6.9829230599621308</v>
      </c>
      <c r="AA422" s="520">
        <v>-5.9033824713387144</v>
      </c>
      <c r="AB422" s="520">
        <v>-5.7264468883261799</v>
      </c>
      <c r="AC422" s="520">
        <v>-6.594590162930615</v>
      </c>
      <c r="AD422" s="520">
        <v>-5.1334580028176946</v>
      </c>
    </row>
    <row r="423" spans="1:30" x14ac:dyDescent="0.3">
      <c r="A423" s="309"/>
      <c r="Y423" s="519"/>
      <c r="Z423" s="520">
        <v>-3.4906774900665152</v>
      </c>
      <c r="AA423" s="520">
        <v>-5.6173309644880929</v>
      </c>
      <c r="AB423" s="520">
        <v>-5.7264468883261799</v>
      </c>
      <c r="AC423" s="520">
        <v>-3.7632207253964367</v>
      </c>
      <c r="AD423" s="520">
        <v>-4.760116038857646</v>
      </c>
    </row>
    <row r="424" spans="1:30" x14ac:dyDescent="0.3">
      <c r="A424" s="309"/>
      <c r="Y424" s="519"/>
      <c r="Z424" s="520">
        <v>-6.7017169814780839</v>
      </c>
      <c r="AA424" s="520">
        <v>-6.2045870291135916</v>
      </c>
      <c r="AB424" s="520">
        <v>-5.7264468883261799</v>
      </c>
      <c r="AC424" s="520">
        <v>-6.1749084170430706</v>
      </c>
      <c r="AD424" s="520">
        <v>-5.8721699536306762</v>
      </c>
    </row>
    <row r="425" spans="1:30" x14ac:dyDescent="0.3">
      <c r="A425" s="309"/>
      <c r="Y425" s="519"/>
      <c r="Z425" s="520">
        <v>-11.027160509126222</v>
      </c>
      <c r="AA425" s="520">
        <v>-5.6558197560572747</v>
      </c>
      <c r="AB425" s="520">
        <v>-5.7264468883261799</v>
      </c>
      <c r="AC425" s="520">
        <v>-12.305394949156991</v>
      </c>
      <c r="AD425" s="520">
        <v>-6.2344724194293013</v>
      </c>
    </row>
    <row r="426" spans="1:30" x14ac:dyDescent="0.3">
      <c r="A426" s="309"/>
      <c r="Y426" s="519"/>
      <c r="Z426" s="520">
        <v>-3.3123856981781006</v>
      </c>
      <c r="AA426" s="520">
        <v>-5.3677216946177921</v>
      </c>
      <c r="AB426" s="520">
        <v>-5.7264468883261799</v>
      </c>
      <c r="AC426" s="520">
        <v>-3.3775232857426829</v>
      </c>
      <c r="AD426" s="520">
        <v>-5.8833468661929578</v>
      </c>
    </row>
    <row r="427" spans="1:30" x14ac:dyDescent="0.3">
      <c r="A427" s="309"/>
      <c r="Y427" s="519"/>
      <c r="Z427" s="520">
        <v>-3.3873437824994972</v>
      </c>
      <c r="AA427" s="520">
        <v>-5.3299282983542691</v>
      </c>
      <c r="AB427" s="520">
        <v>-5.7264468883261799</v>
      </c>
      <c r="AC427" s="520">
        <v>-5.7375902302433559</v>
      </c>
      <c r="AD427" s="520">
        <v>-5.7494269043398356</v>
      </c>
    </row>
    <row r="428" spans="1:30" x14ac:dyDescent="0.3">
      <c r="A428" s="309"/>
      <c r="Y428" s="519"/>
      <c r="Z428" s="520">
        <v>-4.6885307710903685</v>
      </c>
      <c r="AA428" s="520">
        <v>-5.2672903061195555</v>
      </c>
      <c r="AB428" s="520">
        <v>-5.7264468883261799</v>
      </c>
      <c r="AC428" s="520">
        <v>-5.6880791654919562</v>
      </c>
      <c r="AD428" s="520">
        <v>-5.8424712694609768</v>
      </c>
    </row>
    <row r="429" spans="1:30" x14ac:dyDescent="0.3">
      <c r="A429" s="309"/>
      <c r="Y429" s="519"/>
      <c r="Z429" s="520">
        <v>-4.9662366298857563</v>
      </c>
      <c r="AA429" s="520">
        <v>-6.0796183511928703</v>
      </c>
      <c r="AB429" s="520">
        <v>-5.7264468883261799</v>
      </c>
      <c r="AC429" s="520">
        <v>-4.1367112902762102</v>
      </c>
      <c r="AD429" s="520">
        <v>-6.3765318660038446</v>
      </c>
    </row>
    <row r="430" spans="1:30" x14ac:dyDescent="0.3">
      <c r="A430" s="309"/>
      <c r="Y430" s="519"/>
      <c r="Z430" s="520">
        <v>-3.2261237162218568</v>
      </c>
      <c r="AA430" s="520">
        <v>-6.7047736189469438</v>
      </c>
      <c r="AB430" s="520">
        <v>-5.7264468883261799</v>
      </c>
      <c r="AC430" s="520">
        <v>-2.8257809924245834</v>
      </c>
      <c r="AD430" s="520">
        <v>-6.8441124378995948</v>
      </c>
    </row>
    <row r="431" spans="1:30" x14ac:dyDescent="0.3">
      <c r="A431" s="309"/>
      <c r="Y431" s="519"/>
      <c r="Z431" s="520">
        <v>-6.2632510358350917</v>
      </c>
      <c r="AA431" s="520">
        <v>-7.410146922989604</v>
      </c>
      <c r="AB431" s="520">
        <v>-5.7264468883261799</v>
      </c>
      <c r="AC431" s="520">
        <v>-6.8262189728910556</v>
      </c>
      <c r="AD431" s="520">
        <v>-6.7816232088394219</v>
      </c>
    </row>
    <row r="432" spans="1:30" x14ac:dyDescent="0.3">
      <c r="A432" s="309"/>
      <c r="Y432" s="519"/>
      <c r="Z432" s="520">
        <v>-16.713456824639422</v>
      </c>
      <c r="AA432" s="520">
        <v>-8.1585322928897721</v>
      </c>
      <c r="AB432" s="520">
        <v>-5.7264468883261799</v>
      </c>
      <c r="AC432" s="520">
        <v>-16.043819124957068</v>
      </c>
      <c r="AD432" s="520">
        <v>-6.9999863815663019</v>
      </c>
    </row>
    <row r="433" spans="1:30" x14ac:dyDescent="0.3">
      <c r="A433" s="309"/>
      <c r="Y433" s="519">
        <v>44256</v>
      </c>
      <c r="Z433" s="520">
        <v>-7.6884725724566092</v>
      </c>
      <c r="AA433" s="520">
        <v>-8.715651670169219</v>
      </c>
      <c r="AB433" s="520">
        <v>-5.7264468883261799</v>
      </c>
      <c r="AC433" s="520">
        <v>-6.6505872890129325</v>
      </c>
      <c r="AD433" s="520">
        <v>-7.4348345964093374</v>
      </c>
    </row>
    <row r="434" spans="1:30" x14ac:dyDescent="0.3">
      <c r="A434" s="309"/>
      <c r="Y434" s="519"/>
      <c r="Z434" s="520">
        <v>-8.3249569107981198</v>
      </c>
      <c r="AA434" s="520">
        <v>-9.4237589337433185</v>
      </c>
      <c r="AB434" s="520">
        <v>-5.7264468883261799</v>
      </c>
      <c r="AC434" s="520">
        <v>-5.3001656268221495</v>
      </c>
      <c r="AD434" s="520">
        <v>-7.8532879128254915</v>
      </c>
    </row>
    <row r="435" spans="1:30" x14ac:dyDescent="0.3">
      <c r="A435" s="309"/>
      <c r="Y435" s="519"/>
      <c r="Z435" s="520">
        <v>-9.9272283603915472</v>
      </c>
      <c r="AA435" s="520">
        <v>-10.430087570704183</v>
      </c>
      <c r="AB435" s="520">
        <v>-5.7264468883261799</v>
      </c>
      <c r="AC435" s="520">
        <v>-7.2166213745801144</v>
      </c>
      <c r="AD435" s="520">
        <v>-8.5095645067356429</v>
      </c>
    </row>
    <row r="436" spans="1:30" x14ac:dyDescent="0.3">
      <c r="A436" s="309"/>
      <c r="Y436" s="519"/>
      <c r="Z436" s="520">
        <v>-8.8660722708418866</v>
      </c>
      <c r="AA436" s="520">
        <v>-10.425198263410566</v>
      </c>
      <c r="AB436" s="520">
        <v>-5.7264468883261799</v>
      </c>
      <c r="AC436" s="520">
        <v>-7.1806487941774577</v>
      </c>
      <c r="AD436" s="520">
        <v>-8.5793140650821194</v>
      </c>
    </row>
    <row r="437" spans="1:30" x14ac:dyDescent="0.3">
      <c r="A437" s="309"/>
      <c r="Y437" s="519"/>
      <c r="Z437" s="520">
        <v>-8.1828745612405474</v>
      </c>
      <c r="AA437" s="520">
        <v>-10.80334781638806</v>
      </c>
      <c r="AB437" s="520">
        <v>-5.7264468883261799</v>
      </c>
      <c r="AC437" s="520">
        <v>-5.7549542073376614</v>
      </c>
      <c r="AD437" s="520">
        <v>-9.2380403708069938</v>
      </c>
    </row>
    <row r="438" spans="1:30" x14ac:dyDescent="0.3">
      <c r="A438" s="309"/>
      <c r="Y438" s="519"/>
      <c r="Z438" s="520">
        <v>-13.307551494561141</v>
      </c>
      <c r="AA438" s="520">
        <v>-10.90381554846879</v>
      </c>
      <c r="AB438" s="520">
        <v>-5.7264468883261799</v>
      </c>
      <c r="AC438" s="520">
        <v>-11.420155130262117</v>
      </c>
      <c r="AD438" s="520">
        <v>-9.6256029605246436</v>
      </c>
    </row>
    <row r="439" spans="1:30" x14ac:dyDescent="0.3">
      <c r="A439" s="309"/>
      <c r="Y439" s="519"/>
      <c r="Z439" s="520">
        <v>-16.67923167358412</v>
      </c>
      <c r="AA439" s="520">
        <v>-10.866250339492666</v>
      </c>
      <c r="AB439" s="520">
        <v>-5.7264468883261799</v>
      </c>
      <c r="AC439" s="520">
        <v>-16.532066033382407</v>
      </c>
      <c r="AD439" s="520">
        <v>-9.7186494449356271</v>
      </c>
    </row>
    <row r="440" spans="1:30" x14ac:dyDescent="0.3">
      <c r="A440" s="309"/>
      <c r="Y440" s="519"/>
      <c r="Z440" s="520">
        <v>-10.335519443299065</v>
      </c>
      <c r="AA440" s="520">
        <v>-11.145571358343119</v>
      </c>
      <c r="AB440" s="520">
        <v>-5.7264468883261799</v>
      </c>
      <c r="AC440" s="520">
        <v>-11.261671429087045</v>
      </c>
      <c r="AD440" s="520">
        <v>-9.6959641667652186</v>
      </c>
    </row>
    <row r="441" spans="1:30" x14ac:dyDescent="0.3">
      <c r="A441" s="309"/>
      <c r="Y441" s="519"/>
      <c r="Z441" s="520">
        <v>-9.0282310353632376</v>
      </c>
      <c r="AA441" s="520">
        <v>-11.635010654617931</v>
      </c>
      <c r="AB441" s="520">
        <v>-5.7264468883261799</v>
      </c>
      <c r="AC441" s="520">
        <v>-8.0131037548457016</v>
      </c>
      <c r="AD441" s="520">
        <v>-10.115430321573209</v>
      </c>
    </row>
    <row r="442" spans="1:30" x14ac:dyDescent="0.3">
      <c r="A442" s="309"/>
      <c r="Y442" s="519"/>
      <c r="Z442" s="520">
        <v>-9.6642718975586686</v>
      </c>
      <c r="AA442" s="520">
        <v>-11.259800157237029</v>
      </c>
      <c r="AB442" s="520">
        <v>-5.7264468883261799</v>
      </c>
      <c r="AC442" s="520">
        <v>-7.8679467654570061</v>
      </c>
      <c r="AD442" s="520">
        <v>-9.5170219582426494</v>
      </c>
    </row>
    <row r="443" spans="1:30" x14ac:dyDescent="0.3">
      <c r="A443" s="309"/>
      <c r="Y443" s="519"/>
      <c r="Z443" s="520">
        <v>-10.821319402795075</v>
      </c>
      <c r="AA443" s="520">
        <v>-10.85106364899617</v>
      </c>
      <c r="AB443" s="520">
        <v>-5.7264468883261799</v>
      </c>
      <c r="AC443" s="520">
        <v>-7.021851846984589</v>
      </c>
      <c r="AD443" s="520">
        <v>-9.5077509527263491</v>
      </c>
    </row>
    <row r="444" spans="1:30" x14ac:dyDescent="0.3">
      <c r="A444" s="309"/>
      <c r="Y444" s="519"/>
      <c r="Z444" s="520">
        <v>-11.608949635164207</v>
      </c>
      <c r="AA444" s="520">
        <v>-10.422905385677209</v>
      </c>
      <c r="AB444" s="520">
        <v>-5.7264468883261799</v>
      </c>
      <c r="AC444" s="520">
        <v>-8.6912172909935919</v>
      </c>
      <c r="AD444" s="520">
        <v>-8.7708498352002966</v>
      </c>
    </row>
    <row r="445" spans="1:30" x14ac:dyDescent="0.3">
      <c r="A445" s="309"/>
      <c r="Y445" s="519"/>
      <c r="Z445" s="520">
        <v>-10.681078012894822</v>
      </c>
      <c r="AA445" s="520">
        <v>-10.025146279055738</v>
      </c>
      <c r="AB445" s="520">
        <v>-5.7264468883261799</v>
      </c>
      <c r="AC445" s="520">
        <v>-7.2312965869482042</v>
      </c>
      <c r="AD445" s="520">
        <v>-8.7763630772021433</v>
      </c>
    </row>
    <row r="446" spans="1:30" x14ac:dyDescent="0.3">
      <c r="A446" s="309"/>
      <c r="Y446" s="519"/>
      <c r="Z446" s="520">
        <v>-13.818076115898108</v>
      </c>
      <c r="AA446" s="520">
        <v>-9.2354670748655359</v>
      </c>
      <c r="AB446" s="520">
        <v>-5.7264468883261799</v>
      </c>
      <c r="AC446" s="520">
        <v>-16.467168994768301</v>
      </c>
      <c r="AD446" s="520">
        <v>-8.6664126331451889</v>
      </c>
    </row>
    <row r="447" spans="1:30" x14ac:dyDescent="0.3">
      <c r="A447" s="309"/>
      <c r="Y447" s="519"/>
      <c r="Z447" s="520">
        <v>-7.3384116000663546</v>
      </c>
      <c r="AA447" s="520">
        <v>-8.0981729004452454</v>
      </c>
      <c r="AB447" s="520">
        <v>-5.7264468883261799</v>
      </c>
      <c r="AC447" s="520">
        <v>-6.1033636064046846</v>
      </c>
      <c r="AD447" s="520">
        <v>-8.806393323387681</v>
      </c>
    </row>
    <row r="448" spans="1:30" x14ac:dyDescent="0.3">
      <c r="A448" s="309"/>
      <c r="Y448" s="519"/>
      <c r="Z448" s="520">
        <v>-6.2439172890129448</v>
      </c>
      <c r="AA448" s="520">
        <v>-5.1465213811620769</v>
      </c>
      <c r="AB448" s="520">
        <v>-5.7264468883261799</v>
      </c>
      <c r="AC448" s="520">
        <v>-8.0516964488586211</v>
      </c>
      <c r="AD448" s="520">
        <v>-8.3372578892359055</v>
      </c>
    </row>
    <row r="449" spans="1:30" x14ac:dyDescent="0.3">
      <c r="A449" s="309"/>
      <c r="Y449" s="519"/>
      <c r="Z449" s="520">
        <v>-4.1365174682272432</v>
      </c>
      <c r="AA449" s="520">
        <v>-2.5610710508634762</v>
      </c>
      <c r="AB449" s="520">
        <v>-5.7264468883261799</v>
      </c>
      <c r="AC449" s="520">
        <v>-7.0982936570583348</v>
      </c>
      <c r="AD449" s="520">
        <v>-8.2834836814068442</v>
      </c>
    </row>
    <row r="450" spans="1:30" x14ac:dyDescent="0.3">
      <c r="A450" s="309"/>
      <c r="Y450" s="519"/>
      <c r="Z450" s="520">
        <v>-2.8602601818530435</v>
      </c>
      <c r="AA450" s="520">
        <v>0.72396687384075442</v>
      </c>
      <c r="AB450" s="520">
        <v>-5.7264468883261799</v>
      </c>
      <c r="AC450" s="520">
        <v>-8.0017166786820297</v>
      </c>
      <c r="AD450" s="520">
        <v>-7.3869195397552279</v>
      </c>
    </row>
    <row r="451" spans="1:30" x14ac:dyDescent="0.3">
      <c r="A451" s="309"/>
      <c r="Y451" s="519"/>
      <c r="Z451" s="520">
        <v>9.0526109998179738</v>
      </c>
      <c r="AA451" s="520">
        <v>3.5859478733896064</v>
      </c>
      <c r="AB451" s="520">
        <v>-5.7264468883261799</v>
      </c>
      <c r="AC451" s="520">
        <v>-5.4072692519311687</v>
      </c>
      <c r="AD451" s="520">
        <v>-8.1725253076563682</v>
      </c>
    </row>
    <row r="452" spans="1:30" x14ac:dyDescent="0.3">
      <c r="A452" s="309"/>
      <c r="Y452" s="519"/>
      <c r="Z452" s="520">
        <v>7.4170742991953933</v>
      </c>
      <c r="AA452" s="520">
        <v>7.1836557853330065</v>
      </c>
      <c r="AB452" s="520">
        <v>-5.7264468883261799</v>
      </c>
      <c r="AC452" s="520">
        <v>-6.8548771321447646</v>
      </c>
      <c r="AD452" s="520">
        <v>-7.3916995732127857</v>
      </c>
    </row>
    <row r="453" spans="1:30" x14ac:dyDescent="0.3">
      <c r="A453" s="309"/>
      <c r="Y453" s="519"/>
      <c r="Z453" s="520">
        <v>9.1771893570314997</v>
      </c>
      <c r="AA453" s="520">
        <v>11.660638558112355</v>
      </c>
      <c r="AB453" s="520">
        <v>-5.7264468883261799</v>
      </c>
      <c r="AC453" s="520">
        <v>-10.191220003206993</v>
      </c>
      <c r="AD453" s="520">
        <v>-6.1961574437465163</v>
      </c>
    </row>
    <row r="454" spans="1:30" x14ac:dyDescent="0.3">
      <c r="A454" s="309"/>
      <c r="Y454" s="519"/>
      <c r="Z454" s="520">
        <v>12.695455396775609</v>
      </c>
      <c r="AA454" s="520">
        <v>15.314700320610688</v>
      </c>
      <c r="AB454" s="520">
        <v>-5.7264468883261799</v>
      </c>
      <c r="AC454" s="520">
        <v>-11.602603981712662</v>
      </c>
      <c r="AD454" s="520">
        <v>-4.9706384822195036</v>
      </c>
    </row>
    <row r="455" spans="1:30" x14ac:dyDescent="0.3">
      <c r="A455" s="309"/>
      <c r="Y455" s="519"/>
      <c r="Z455" s="520">
        <v>18.940038094590854</v>
      </c>
      <c r="AA455" s="520">
        <v>17.25838580176562</v>
      </c>
      <c r="AB455" s="520">
        <v>-5.7264468883261799</v>
      </c>
      <c r="AC455" s="520">
        <v>-2.5859163077535499</v>
      </c>
      <c r="AD455" s="520">
        <v>-4.1519512004124692</v>
      </c>
    </row>
    <row r="456" spans="1:30" x14ac:dyDescent="0.3">
      <c r="A456" s="309"/>
      <c r="Y456" s="519"/>
      <c r="Z456" s="520">
        <v>27.202361941228208</v>
      </c>
      <c r="AA456" s="520">
        <v>18.07081567000083</v>
      </c>
      <c r="AB456" s="520">
        <v>-5.7264468883261799</v>
      </c>
      <c r="AC456" s="520">
        <v>1.2705012492055516</v>
      </c>
      <c r="AD456" s="520">
        <v>-4.0531980209974012</v>
      </c>
    </row>
    <row r="457" spans="1:30" x14ac:dyDescent="0.3">
      <c r="A457" s="309"/>
      <c r="Y457" s="519"/>
      <c r="Z457" s="520">
        <v>22.718172155635283</v>
      </c>
      <c r="AA457" s="520">
        <v>19.55951581698179</v>
      </c>
      <c r="AB457" s="520">
        <v>-5.7264468883261799</v>
      </c>
      <c r="AC457" s="520">
        <v>0.5769160520070642</v>
      </c>
      <c r="AD457" s="520">
        <v>-3.7352330323998553</v>
      </c>
    </row>
    <row r="458" spans="1:30" x14ac:dyDescent="0.3">
      <c r="A458" s="309"/>
      <c r="Y458" s="519"/>
      <c r="Z458" s="520">
        <v>22.658409367902475</v>
      </c>
      <c r="AA458" s="520">
        <v>20.920492780912827</v>
      </c>
      <c r="AB458" s="520">
        <v>-5.7264468883261799</v>
      </c>
      <c r="AC458" s="520">
        <v>0.32354172071806886</v>
      </c>
      <c r="AD458" s="520">
        <v>-3.2752300623575894</v>
      </c>
    </row>
    <row r="459" spans="1:30" x14ac:dyDescent="0.3">
      <c r="A459" s="309"/>
      <c r="Y459" s="519"/>
      <c r="Z459" s="520">
        <v>13.104083376841874</v>
      </c>
      <c r="AA459" s="520">
        <v>21.621649302317916</v>
      </c>
      <c r="AB459" s="520">
        <v>-5.7264468883261799</v>
      </c>
      <c r="AC459" s="520">
        <v>-6.1636048762392903</v>
      </c>
      <c r="AD459" s="520">
        <v>-2.5700787339544422</v>
      </c>
    </row>
    <row r="460" spans="1:30" x14ac:dyDescent="0.3">
      <c r="A460" s="309"/>
      <c r="Y460" s="519"/>
      <c r="Z460" s="520">
        <v>19.598090385898235</v>
      </c>
      <c r="AA460" s="520">
        <v>19.339916792219316</v>
      </c>
      <c r="AB460" s="520">
        <v>-5.7264468883261799</v>
      </c>
      <c r="AC460" s="520">
        <v>-7.9654650830241707</v>
      </c>
      <c r="AD460" s="520">
        <v>-3.2452474517427339</v>
      </c>
    </row>
    <row r="461" spans="1:30" x14ac:dyDescent="0.3">
      <c r="A461" s="309"/>
      <c r="Y461" s="519"/>
      <c r="Z461" s="520">
        <v>22.222294144292835</v>
      </c>
      <c r="AA461" s="520">
        <v>18.995053517974224</v>
      </c>
      <c r="AB461" s="520">
        <v>-5.7264468883261799</v>
      </c>
      <c r="AC461" s="520">
        <v>-8.3825831914167992</v>
      </c>
      <c r="AD461" s="520">
        <v>-3.2798817106746583</v>
      </c>
    </row>
    <row r="462" spans="1:30" x14ac:dyDescent="0.3">
      <c r="A462" s="309"/>
      <c r="Y462" s="519"/>
      <c r="Z462" s="520">
        <v>23.848133744426516</v>
      </c>
      <c r="AA462" s="520">
        <v>17.516470604930287</v>
      </c>
      <c r="AB462" s="520">
        <v>-5.7264468883261799</v>
      </c>
      <c r="AC462" s="520">
        <v>2.3501429910684806</v>
      </c>
      <c r="AD462" s="520">
        <v>-4.5771230866778376</v>
      </c>
    </row>
    <row r="463" spans="1:30" x14ac:dyDescent="0.3">
      <c r="A463" s="309"/>
      <c r="Y463" s="519"/>
      <c r="Z463" s="520">
        <v>11.230234370537996</v>
      </c>
      <c r="AA463" s="520">
        <v>18.746066741449319</v>
      </c>
      <c r="AB463" s="520">
        <v>-5.7264468883261799</v>
      </c>
      <c r="AC463" s="520">
        <v>-3.4556797753124897</v>
      </c>
      <c r="AD463" s="520">
        <v>-4.2224736064403929</v>
      </c>
    </row>
    <row r="464" spans="1:30" x14ac:dyDescent="0.3">
      <c r="A464" s="309"/>
      <c r="Y464" s="519">
        <v>44287</v>
      </c>
      <c r="Z464" s="520">
        <v>20.304129235919635</v>
      </c>
      <c r="AA464" s="520">
        <v>18.287106044432168</v>
      </c>
      <c r="AB464" s="520">
        <v>16.096541840276274</v>
      </c>
      <c r="AC464" s="520">
        <v>0.33447623948359251</v>
      </c>
      <c r="AD464" s="520">
        <v>-4.6876910454505554</v>
      </c>
    </row>
    <row r="465" spans="2:30" x14ac:dyDescent="0.3">
      <c r="B465" s="310"/>
      <c r="Y465" s="519"/>
      <c r="Z465" s="520">
        <v>12.308328976594904</v>
      </c>
      <c r="AA465" s="520">
        <v>17.698682380116924</v>
      </c>
      <c r="AB465" s="520">
        <v>16.096541840276274</v>
      </c>
      <c r="AC465" s="520">
        <v>-8.7571479113041875</v>
      </c>
      <c r="AD465" s="520">
        <v>-5.0442626890921911</v>
      </c>
    </row>
    <row r="466" spans="2:30" x14ac:dyDescent="0.3">
      <c r="B466" s="310"/>
      <c r="Y466" s="519"/>
      <c r="Z466" s="520">
        <v>21.711256332475127</v>
      </c>
      <c r="AA466" s="520">
        <v>18.159364281772536</v>
      </c>
      <c r="AB466" s="520">
        <v>16.096541840276274</v>
      </c>
      <c r="AC466" s="520">
        <v>-3.6810585145771739</v>
      </c>
      <c r="AD466" s="520">
        <v>-5.7804997207527196</v>
      </c>
    </row>
    <row r="467" spans="2:30" x14ac:dyDescent="0.3">
      <c r="B467" s="310"/>
      <c r="Y467" s="519"/>
      <c r="Z467" s="520">
        <v>16.38536550677815</v>
      </c>
      <c r="AA467" s="520">
        <v>19.491271026061906</v>
      </c>
      <c r="AB467" s="520">
        <v>16.096541840276274</v>
      </c>
      <c r="AC467" s="520">
        <v>-11.22198715609531</v>
      </c>
      <c r="AD467" s="520">
        <v>-6.1877879979527437</v>
      </c>
    </row>
    <row r="468" spans="2:30" x14ac:dyDescent="0.3">
      <c r="B468" s="310"/>
      <c r="Y468" s="519"/>
      <c r="Z468" s="520">
        <v>18.103328494086139</v>
      </c>
      <c r="AA468" s="520">
        <v>20.788313476722077</v>
      </c>
      <c r="AB468" s="520">
        <v>16.096541840276274</v>
      </c>
      <c r="AC468" s="520">
        <v>-10.878584696908248</v>
      </c>
      <c r="AD468" s="520">
        <v>-6.2707832798412602</v>
      </c>
    </row>
    <row r="469" spans="2:30" x14ac:dyDescent="0.3">
      <c r="B469" s="310"/>
      <c r="C469" s="310"/>
      <c r="D469" s="310"/>
      <c r="Y469" s="519"/>
      <c r="Z469" s="520">
        <v>27.07290705601579</v>
      </c>
      <c r="AA469" s="520">
        <v>22.997243612501794</v>
      </c>
      <c r="AB469" s="520">
        <v>16.096541840276274</v>
      </c>
      <c r="AC469" s="520">
        <v>-2.8035162305552177</v>
      </c>
      <c r="AD469" s="520">
        <v>-5.3834333297527861</v>
      </c>
    </row>
    <row r="470" spans="2:30" x14ac:dyDescent="0.3">
      <c r="B470" s="310"/>
      <c r="C470" s="310"/>
      <c r="D470" s="310"/>
      <c r="Y470" s="519"/>
      <c r="Z470" s="520">
        <v>20.553581580563598</v>
      </c>
      <c r="AA470" s="520">
        <v>24.71535279117121</v>
      </c>
      <c r="AB470" s="520">
        <v>16.096541840276274</v>
      </c>
      <c r="AC470" s="520">
        <v>-6.3066977157126587</v>
      </c>
      <c r="AD470" s="520">
        <v>-5.3662055922032392</v>
      </c>
    </row>
    <row r="471" spans="2:30" x14ac:dyDescent="0.3">
      <c r="B471" s="310"/>
      <c r="C471" s="310"/>
      <c r="D471" s="310"/>
      <c r="Y471" s="519"/>
      <c r="Z471" s="520">
        <v>29.38342639054083</v>
      </c>
      <c r="AA471" s="520">
        <v>24.788862228700733</v>
      </c>
      <c r="AB471" s="520">
        <v>16.096541840276274</v>
      </c>
      <c r="AC471" s="520">
        <v>-0.24649073373602448</v>
      </c>
      <c r="AD471" s="520">
        <v>-5.0311216194396735</v>
      </c>
    </row>
    <row r="472" spans="2:30" x14ac:dyDescent="0.3">
      <c r="B472" s="310"/>
      <c r="C472" s="310"/>
      <c r="D472" s="310"/>
      <c r="Y472" s="519"/>
      <c r="Z472" s="520">
        <v>27.770839927052929</v>
      </c>
      <c r="AA472" s="520">
        <v>26.531677167839668</v>
      </c>
      <c r="AB472" s="520">
        <v>16.096541840276274</v>
      </c>
      <c r="AC472" s="520">
        <v>-2.5456982606848726</v>
      </c>
      <c r="AD472" s="520">
        <v>-4.125767576575206</v>
      </c>
    </row>
    <row r="473" spans="2:30" x14ac:dyDescent="0.3">
      <c r="B473" s="310"/>
      <c r="C473" s="310"/>
      <c r="D473" s="310"/>
      <c r="Y473" s="519"/>
      <c r="Z473" s="520">
        <v>33.738020583161045</v>
      </c>
      <c r="AA473" s="520">
        <v>27.516778067357468</v>
      </c>
      <c r="AB473" s="520">
        <v>16.096541840276274</v>
      </c>
      <c r="AC473" s="520">
        <v>-3.5604643517303458</v>
      </c>
      <c r="AD473" s="520">
        <v>-2.9119550229318856</v>
      </c>
    </row>
    <row r="474" spans="2:30" x14ac:dyDescent="0.3">
      <c r="B474" s="310"/>
      <c r="C474" s="310"/>
      <c r="D474" s="310"/>
      <c r="Y474" s="519"/>
      <c r="Z474" s="520">
        <v>16.899931569484789</v>
      </c>
      <c r="AA474" s="520">
        <v>27.311835116822355</v>
      </c>
      <c r="AB474" s="520">
        <v>16.096541840276274</v>
      </c>
      <c r="AC474" s="520">
        <v>-8.8763993467503468</v>
      </c>
      <c r="AD474" s="520">
        <v>-2.6806623351721379</v>
      </c>
    </row>
    <row r="475" spans="2:30" x14ac:dyDescent="0.3">
      <c r="B475" s="310"/>
      <c r="C475" s="310"/>
      <c r="D475" s="310"/>
      <c r="Y475" s="519"/>
      <c r="Z475" s="520">
        <v>30.303033068058703</v>
      </c>
      <c r="AA475" s="520">
        <v>27.041281393696551</v>
      </c>
      <c r="AB475" s="520">
        <v>16.096541840276274</v>
      </c>
      <c r="AC475" s="520">
        <v>-4.5411063968569749</v>
      </c>
      <c r="AD475" s="520">
        <v>-2.7789890171055101</v>
      </c>
    </row>
    <row r="476" spans="2:30" x14ac:dyDescent="0.3">
      <c r="B476" s="310"/>
      <c r="C476" s="310"/>
      <c r="D476" s="310"/>
      <c r="Y476" s="519"/>
      <c r="Z476" s="520">
        <v>33.968613352640361</v>
      </c>
      <c r="AA476" s="520">
        <v>25.855213707483198</v>
      </c>
      <c r="AB476" s="520">
        <v>16.096541840276274</v>
      </c>
      <c r="AC476" s="520">
        <v>5.6931716449480234</v>
      </c>
      <c r="AD476" s="520">
        <v>-3.4056239844120051</v>
      </c>
    </row>
    <row r="477" spans="2:30" x14ac:dyDescent="0.3">
      <c r="B477" s="310"/>
      <c r="C477" s="310"/>
      <c r="D477" s="310"/>
      <c r="Y477" s="519"/>
      <c r="Z477" s="520">
        <v>19.118980926817841</v>
      </c>
      <c r="AA477" s="520">
        <v>23.746622229086579</v>
      </c>
      <c r="AB477" s="520">
        <v>16.096541840276274</v>
      </c>
      <c r="AC477" s="520">
        <v>-4.6876489013944251</v>
      </c>
      <c r="AD477" s="520">
        <v>-4.2140439276729547</v>
      </c>
    </row>
    <row r="478" spans="2:30" x14ac:dyDescent="0.3">
      <c r="B478" s="310"/>
      <c r="C478" s="310"/>
      <c r="D478" s="310"/>
      <c r="Y478" s="519"/>
      <c r="Z478" s="520">
        <v>27.489550328660179</v>
      </c>
      <c r="AA478" s="520">
        <v>24.005725207910693</v>
      </c>
      <c r="AB478" s="520">
        <v>16.096541840276274</v>
      </c>
      <c r="AC478" s="520">
        <v>-0.93477750726962938</v>
      </c>
      <c r="AD478" s="520">
        <v>-4.5574753926628153</v>
      </c>
    </row>
    <row r="479" spans="2:30" x14ac:dyDescent="0.3">
      <c r="B479" s="310"/>
      <c r="C479" s="310"/>
      <c r="D479" s="310"/>
      <c r="Y479" s="519"/>
      <c r="Z479" s="520">
        <v>19.468366123559491</v>
      </c>
      <c r="AA479" s="520">
        <v>23.021378023113961</v>
      </c>
      <c r="AB479" s="520">
        <v>16.096541840276274</v>
      </c>
      <c r="AC479" s="520">
        <v>-6.9321430318303356</v>
      </c>
      <c r="AD479" s="520">
        <v>-5.2971074065012074</v>
      </c>
    </row>
    <row r="480" spans="2:30" x14ac:dyDescent="0.3">
      <c r="B480" s="310"/>
      <c r="C480" s="310"/>
      <c r="D480" s="310"/>
      <c r="Y480" s="519"/>
      <c r="Z480" s="520">
        <v>18.977880234384703</v>
      </c>
      <c r="AA480" s="520">
        <v>21.241757707736145</v>
      </c>
      <c r="AB480" s="520">
        <v>16.096541840276274</v>
      </c>
      <c r="AC480" s="520">
        <v>-9.219403954556995</v>
      </c>
      <c r="AD480" s="520">
        <v>-7.0792226304607038</v>
      </c>
    </row>
    <row r="481" spans="2:30" x14ac:dyDescent="0.3">
      <c r="B481" s="310"/>
      <c r="C481" s="310"/>
      <c r="D481" s="310"/>
      <c r="Y481" s="519"/>
      <c r="Z481" s="520">
        <v>18.713652421253553</v>
      </c>
      <c r="AA481" s="520">
        <v>21.082840610467297</v>
      </c>
      <c r="AB481" s="520">
        <v>16.096541840276274</v>
      </c>
      <c r="AC481" s="520">
        <v>-11.28041960167937</v>
      </c>
      <c r="AD481" s="520">
        <v>-6.9840499105082738</v>
      </c>
    </row>
    <row r="482" spans="2:30" x14ac:dyDescent="0.3">
      <c r="B482" s="310"/>
      <c r="C482" s="310"/>
      <c r="D482" s="310"/>
      <c r="Y482" s="519"/>
      <c r="Z482" s="520">
        <v>23.412602774481627</v>
      </c>
      <c r="AA482" s="520">
        <v>21.46186930235887</v>
      </c>
      <c r="AB482" s="520">
        <v>16.096541840276274</v>
      </c>
      <c r="AC482" s="520">
        <v>-9.7185304937257229</v>
      </c>
      <c r="AD482" s="520">
        <v>-6.4765459953364246</v>
      </c>
    </row>
    <row r="483" spans="2:30" x14ac:dyDescent="0.3">
      <c r="B483" s="310"/>
      <c r="C483" s="310"/>
      <c r="D483" s="310"/>
      <c r="Y483" s="519"/>
      <c r="Z483" s="520">
        <v>21.511271144995611</v>
      </c>
      <c r="AA483" s="520">
        <v>21.725258018571878</v>
      </c>
      <c r="AB483" s="520">
        <v>16.096541840276274</v>
      </c>
      <c r="AC483" s="520">
        <v>-6.7816349227684469</v>
      </c>
      <c r="AD483" s="520">
        <v>-5.8825756728493541</v>
      </c>
    </row>
    <row r="484" spans="2:30" x14ac:dyDescent="0.3">
      <c r="B484" s="310"/>
      <c r="C484" s="310"/>
      <c r="D484" s="310"/>
      <c r="Y484" s="519"/>
      <c r="Z484" s="520">
        <v>18.006561245935927</v>
      </c>
      <c r="AA484" s="520">
        <v>22.275385275682083</v>
      </c>
      <c r="AB484" s="520">
        <v>16.096541840276274</v>
      </c>
      <c r="AC484" s="520">
        <v>-4.0214398617274156</v>
      </c>
      <c r="AD484" s="520">
        <v>-5.0580972550751921</v>
      </c>
    </row>
    <row r="485" spans="2:30" x14ac:dyDescent="0.3">
      <c r="B485" s="310"/>
      <c r="C485" s="310"/>
      <c r="D485" s="310"/>
      <c r="Y485" s="519"/>
      <c r="Z485" s="520">
        <v>30.142751171901182</v>
      </c>
      <c r="AA485" s="520">
        <v>22.236998642481336</v>
      </c>
      <c r="AB485" s="520">
        <v>16.096541840276274</v>
      </c>
      <c r="AC485" s="520">
        <v>2.6177498989333117</v>
      </c>
      <c r="AD485" s="520">
        <v>-5.0689905191927256</v>
      </c>
    </row>
    <row r="486" spans="2:30" x14ac:dyDescent="0.3">
      <c r="B486" s="310"/>
      <c r="C486" s="310"/>
      <c r="D486" s="310"/>
      <c r="Y486" s="519"/>
      <c r="Z486" s="520">
        <v>21.312087137050554</v>
      </c>
      <c r="AA486" s="520">
        <v>22.794233941624189</v>
      </c>
      <c r="AB486" s="520">
        <v>16.096541840276274</v>
      </c>
      <c r="AC486" s="520">
        <v>-2.7743507744208387</v>
      </c>
      <c r="AD486" s="520">
        <v>-3.8058096673209838</v>
      </c>
    </row>
    <row r="487" spans="2:30" x14ac:dyDescent="0.3">
      <c r="B487" s="310"/>
      <c r="C487" s="310"/>
      <c r="D487" s="310"/>
      <c r="Y487" s="519"/>
      <c r="Z487" s="520">
        <v>22.828771034156112</v>
      </c>
      <c r="AA487" s="520">
        <v>23.334570721295137</v>
      </c>
      <c r="AB487" s="520">
        <v>16.096541840276274</v>
      </c>
      <c r="AC487" s="520">
        <v>-3.4480550301378656</v>
      </c>
      <c r="AD487" s="520">
        <v>-2.6433066200562712</v>
      </c>
    </row>
    <row r="488" spans="2:30" x14ac:dyDescent="0.3">
      <c r="B488" s="310"/>
      <c r="C488" s="310"/>
      <c r="D488" s="310"/>
      <c r="Y488" s="519"/>
      <c r="Z488" s="520">
        <v>18.444945988848328</v>
      </c>
      <c r="AA488" s="520">
        <v>24.076819585451393</v>
      </c>
      <c r="AB488" s="520">
        <v>16.096541840276274</v>
      </c>
      <c r="AC488" s="520">
        <v>-11.356672450502103</v>
      </c>
      <c r="AD488" s="520">
        <v>-1.8189124872206028</v>
      </c>
    </row>
    <row r="489" spans="2:30" x14ac:dyDescent="0.3">
      <c r="B489" s="310"/>
      <c r="C489" s="310"/>
      <c r="D489" s="310"/>
      <c r="Y489" s="519"/>
      <c r="Z489" s="520">
        <v>27.313249868481602</v>
      </c>
      <c r="AA489" s="520">
        <v>22.866742987970024</v>
      </c>
      <c r="AB489" s="520">
        <v>16.096541840276274</v>
      </c>
      <c r="AC489" s="520">
        <v>-0.87626453062352994</v>
      </c>
      <c r="AD489" s="520">
        <v>-2.023924670657828</v>
      </c>
    </row>
    <row r="490" spans="2:30" x14ac:dyDescent="0.3">
      <c r="B490" s="310"/>
      <c r="C490" s="310"/>
      <c r="D490" s="310"/>
      <c r="Y490" s="519"/>
      <c r="Z490" s="520">
        <v>25.293628602692248</v>
      </c>
      <c r="AA490" s="520">
        <v>23.065939009239592</v>
      </c>
      <c r="AB490" s="520">
        <v>16.096541840276274</v>
      </c>
      <c r="AC490" s="520">
        <v>1.3558864080845439</v>
      </c>
      <c r="AD490" s="520">
        <v>-1.7753317201872332</v>
      </c>
    </row>
    <row r="491" spans="2:30" x14ac:dyDescent="0.3">
      <c r="B491" s="310"/>
      <c r="C491" s="310"/>
      <c r="D491" s="310"/>
      <c r="Y491" s="519"/>
      <c r="Z491" s="520">
        <v>23.202303295029719</v>
      </c>
      <c r="AA491" s="520">
        <v>24.857600876411073</v>
      </c>
      <c r="AB491" s="520">
        <v>16.096541840276274</v>
      </c>
      <c r="AC491" s="520">
        <v>1.7493190681222615</v>
      </c>
      <c r="AD491" s="520">
        <v>-1.1917593727471325</v>
      </c>
    </row>
    <row r="492" spans="2:30" x14ac:dyDescent="0.3">
      <c r="B492" s="310"/>
      <c r="C492" s="310"/>
      <c r="D492" s="310"/>
      <c r="Y492" s="519"/>
      <c r="Z492" s="520">
        <v>21.672214989531621</v>
      </c>
      <c r="AA492" s="520">
        <v>26.251953380340517</v>
      </c>
      <c r="AB492" s="520">
        <v>16.096541840276274</v>
      </c>
      <c r="AC492" s="520">
        <v>1.1826646148727349</v>
      </c>
      <c r="AD492" s="520">
        <v>-0.12153179574307924</v>
      </c>
    </row>
    <row r="493" spans="2:30" x14ac:dyDescent="0.3">
      <c r="B493" s="310"/>
      <c r="C493" s="310"/>
      <c r="D493" s="310"/>
      <c r="Y493" s="519"/>
      <c r="Z493" s="520">
        <v>22.706459285937513</v>
      </c>
      <c r="AA493" s="520">
        <v>27.052315487211047</v>
      </c>
      <c r="AB493" s="520">
        <v>16.096541840276274</v>
      </c>
      <c r="AC493" s="520">
        <v>-1.0342001211266734</v>
      </c>
      <c r="AD493" s="520">
        <v>-0.61240906353103652</v>
      </c>
    </row>
    <row r="494" spans="2:30" x14ac:dyDescent="0.3">
      <c r="B494" s="310"/>
      <c r="C494" s="310"/>
      <c r="D494" s="310"/>
      <c r="Y494" s="519">
        <v>44317</v>
      </c>
      <c r="Z494" s="520">
        <v>35.370404104356481</v>
      </c>
      <c r="AA494" s="520">
        <v>26.261876573747365</v>
      </c>
      <c r="AB494" s="520">
        <v>16.096541840276274</v>
      </c>
      <c r="AC494" s="520">
        <v>0.63695140194283795</v>
      </c>
      <c r="AD494" s="520">
        <v>-1.0537450257426937</v>
      </c>
    </row>
    <row r="495" spans="2:30" x14ac:dyDescent="0.3">
      <c r="B495" s="310"/>
      <c r="C495" s="310"/>
      <c r="D495" s="310"/>
      <c r="Y495" s="519"/>
      <c r="Z495" s="520">
        <v>28.205413516354451</v>
      </c>
      <c r="AA495" s="520">
        <v>26.499333508888409</v>
      </c>
      <c r="AB495" s="520">
        <v>16.096541840276274</v>
      </c>
      <c r="AC495" s="520">
        <v>-3.8650794114737295</v>
      </c>
      <c r="AD495" s="520">
        <v>-1.5788888763620821</v>
      </c>
    </row>
    <row r="496" spans="2:30" x14ac:dyDescent="0.3">
      <c r="B496" s="310"/>
      <c r="C496" s="310"/>
      <c r="D496" s="310"/>
      <c r="Y496" s="519"/>
      <c r="Z496" s="520">
        <v>32.915784616575316</v>
      </c>
      <c r="AA496" s="520">
        <v>26.362422733714766</v>
      </c>
      <c r="AB496" s="520">
        <v>16.096541840276274</v>
      </c>
      <c r="AC496" s="520">
        <v>-4.3124054051392307</v>
      </c>
      <c r="AD496" s="520">
        <v>-2.1640547855470618</v>
      </c>
    </row>
    <row r="497" spans="2:30" x14ac:dyDescent="0.3">
      <c r="B497" s="310"/>
      <c r="C497" s="310"/>
      <c r="D497" s="310"/>
      <c r="Y497" s="519"/>
      <c r="Z497" s="520">
        <v>19.76055620844647</v>
      </c>
      <c r="AA497" s="520">
        <v>26.672247835289365</v>
      </c>
      <c r="AB497" s="520">
        <v>16.096541840276274</v>
      </c>
      <c r="AC497" s="520">
        <v>-1.7334653273970559</v>
      </c>
      <c r="AD497" s="520">
        <v>-2.4851163576991815</v>
      </c>
    </row>
    <row r="498" spans="2:30" x14ac:dyDescent="0.3">
      <c r="B498" s="310"/>
      <c r="C498" s="310"/>
      <c r="D498" s="310"/>
      <c r="Y498" s="519"/>
      <c r="Z498" s="520">
        <v>24.864501841016992</v>
      </c>
      <c r="AA498" s="520">
        <v>24.231552997784288</v>
      </c>
      <c r="AB498" s="520">
        <v>16.096541840276274</v>
      </c>
      <c r="AC498" s="520">
        <v>-1.9266878862134575</v>
      </c>
      <c r="AD498" s="520">
        <v>-3.4991072890108836</v>
      </c>
    </row>
    <row r="499" spans="2:30" x14ac:dyDescent="0.3">
      <c r="B499" s="310"/>
      <c r="C499" s="310"/>
      <c r="D499" s="310"/>
      <c r="Y499" s="519"/>
      <c r="Z499" s="520">
        <v>20.713839563316139</v>
      </c>
      <c r="AA499" s="520">
        <v>24.413508139166897</v>
      </c>
      <c r="AB499" s="520">
        <v>16.096541840276274</v>
      </c>
      <c r="AC499" s="520">
        <v>-2.9134967494221229</v>
      </c>
      <c r="AD499" s="520">
        <v>-3.2776416629454377</v>
      </c>
    </row>
    <row r="500" spans="2:30" x14ac:dyDescent="0.3">
      <c r="B500" s="310"/>
      <c r="C500" s="310"/>
      <c r="D500" s="310"/>
      <c r="Y500" s="519"/>
      <c r="Z500" s="520">
        <v>24.875234996959705</v>
      </c>
      <c r="AA500" s="520">
        <v>25.176573302323224</v>
      </c>
      <c r="AB500" s="520">
        <v>16.096541840276274</v>
      </c>
      <c r="AC500" s="520">
        <v>-3.2816311261915132</v>
      </c>
      <c r="AD500" s="520">
        <v>-2.6478861919688592</v>
      </c>
    </row>
    <row r="501" spans="2:30" x14ac:dyDescent="0.3">
      <c r="B501" s="310"/>
      <c r="C501" s="310"/>
      <c r="D501" s="310"/>
      <c r="Y501" s="519"/>
      <c r="Z501" s="520">
        <v>18.285540241820925</v>
      </c>
      <c r="AA501" s="520">
        <v>25.620451283753763</v>
      </c>
      <c r="AB501" s="520">
        <v>16.096541840276274</v>
      </c>
      <c r="AC501" s="520">
        <v>-6.4609851172390762</v>
      </c>
      <c r="AD501" s="520">
        <v>-3.0456583620486861</v>
      </c>
    </row>
    <row r="502" spans="2:30" x14ac:dyDescent="0.3">
      <c r="B502" s="310"/>
      <c r="C502" s="310"/>
      <c r="D502" s="310"/>
      <c r="Y502" s="519"/>
      <c r="Z502" s="520">
        <v>29.479099506032732</v>
      </c>
      <c r="AA502" s="520">
        <v>25.301808450807812</v>
      </c>
      <c r="AB502" s="520">
        <v>16.096541840276274</v>
      </c>
      <c r="AC502" s="520">
        <v>-2.3148200290156069</v>
      </c>
      <c r="AD502" s="520">
        <v>-3.2525773154517816</v>
      </c>
    </row>
    <row r="503" spans="2:30" x14ac:dyDescent="0.3">
      <c r="B503" s="310"/>
      <c r="C503" s="310"/>
      <c r="D503" s="310"/>
      <c r="Y503" s="519"/>
      <c r="Z503" s="520">
        <v>38.257240758669603</v>
      </c>
      <c r="AA503" s="520">
        <v>25.485591276982671</v>
      </c>
      <c r="AB503" s="520">
        <v>16.096541840276274</v>
      </c>
      <c r="AC503" s="520">
        <v>9.5882891696817296E-2</v>
      </c>
      <c r="AD503" s="520">
        <v>-3.3593638390976617</v>
      </c>
    </row>
    <row r="504" spans="2:30" x14ac:dyDescent="0.3">
      <c r="B504" s="310"/>
      <c r="C504" s="310"/>
      <c r="D504" s="310"/>
      <c r="Y504" s="519"/>
      <c r="Z504" s="520">
        <v>22.867702078460233</v>
      </c>
      <c r="AA504" s="520">
        <v>25.409455257724737</v>
      </c>
      <c r="AB504" s="520">
        <v>16.096541840276274</v>
      </c>
      <c r="AC504" s="520">
        <v>-4.517870517955842</v>
      </c>
      <c r="AD504" s="520">
        <v>-3.1205539817144534</v>
      </c>
    </row>
    <row r="505" spans="2:30" x14ac:dyDescent="0.3">
      <c r="B505" s="310"/>
      <c r="C505" s="310"/>
      <c r="D505" s="310"/>
      <c r="Y505" s="519"/>
      <c r="Z505" s="520">
        <v>22.634002010395331</v>
      </c>
      <c r="AA505" s="520">
        <v>26.771059989551137</v>
      </c>
      <c r="AB505" s="520">
        <v>16.096541840276274</v>
      </c>
      <c r="AC505" s="520">
        <v>-3.3751205600351284</v>
      </c>
      <c r="AD505" s="520">
        <v>-1.1553415913649181</v>
      </c>
    </row>
    <row r="506" spans="2:30" x14ac:dyDescent="0.3">
      <c r="B506" s="310"/>
      <c r="C506" s="310"/>
      <c r="D506" s="310"/>
      <c r="Y506" s="519"/>
      <c r="Z506" s="520">
        <v>22.000319346540152</v>
      </c>
      <c r="AA506" s="520">
        <v>27.001231872597849</v>
      </c>
      <c r="AB506" s="520">
        <v>16.096541840276274</v>
      </c>
      <c r="AC506" s="520">
        <v>-3.6610024149432832</v>
      </c>
      <c r="AD506" s="520">
        <v>-0.93145707920827603</v>
      </c>
    </row>
    <row r="507" spans="2:30" x14ac:dyDescent="0.3">
      <c r="B507" s="310"/>
      <c r="C507" s="310"/>
      <c r="D507" s="310"/>
      <c r="Y507" s="519"/>
      <c r="Z507" s="520">
        <v>24.342282862154178</v>
      </c>
      <c r="AA507" s="520">
        <v>26.524803780991757</v>
      </c>
      <c r="AB507" s="520">
        <v>16.096541840276274</v>
      </c>
      <c r="AC507" s="520">
        <v>-1.6099621245090532</v>
      </c>
      <c r="AD507" s="520">
        <v>-1.1195556045552166</v>
      </c>
    </row>
    <row r="508" spans="2:30" x14ac:dyDescent="0.3">
      <c r="B508" s="310"/>
      <c r="C508" s="310"/>
      <c r="D508" s="310"/>
      <c r="Y508" s="519"/>
      <c r="Z508" s="520">
        <v>27.816773364605719</v>
      </c>
      <c r="AA508" s="520">
        <v>26.962829865898936</v>
      </c>
      <c r="AB508" s="520">
        <v>16.096541840276274</v>
      </c>
      <c r="AC508" s="520">
        <v>7.2955016152076695</v>
      </c>
      <c r="AD508" s="520">
        <v>-0.7763270064971266</v>
      </c>
    </row>
    <row r="509" spans="2:30" x14ac:dyDescent="0.3">
      <c r="B509" s="310"/>
      <c r="C509" s="310"/>
      <c r="D509" s="310"/>
      <c r="Y509" s="519"/>
      <c r="Z509" s="520">
        <v>31.090302687359731</v>
      </c>
      <c r="AA509" s="520">
        <v>26.723685752077408</v>
      </c>
      <c r="AB509" s="520">
        <v>16.096541840276274</v>
      </c>
      <c r="AC509" s="520">
        <v>-0.74762844391911187</v>
      </c>
      <c r="AD509" s="520">
        <v>-0.78617406381015698</v>
      </c>
    </row>
    <row r="510" spans="2:30" x14ac:dyDescent="0.3">
      <c r="B510" s="310"/>
      <c r="C510" s="310"/>
      <c r="D510" s="310"/>
      <c r="Y510" s="519"/>
      <c r="Z510" s="520">
        <v>34.922244117426935</v>
      </c>
      <c r="AA510" s="520">
        <v>26.217619351743881</v>
      </c>
      <c r="AB510" s="520">
        <v>16.096541840276274</v>
      </c>
      <c r="AC510" s="520">
        <v>-1.2208067857317673</v>
      </c>
      <c r="AD510" s="520">
        <v>-0.64828571814426539</v>
      </c>
    </row>
    <row r="511" spans="2:30" x14ac:dyDescent="0.3">
      <c r="B511" s="310"/>
      <c r="C511" s="310"/>
      <c r="D511" s="310"/>
      <c r="Y511" s="519"/>
      <c r="Z511" s="520">
        <v>25.933884672810507</v>
      </c>
      <c r="AA511" s="520">
        <v>25.482111460310524</v>
      </c>
      <c r="AB511" s="520">
        <v>16.096541840276274</v>
      </c>
      <c r="AC511" s="520">
        <v>-2.1152703315492118</v>
      </c>
      <c r="AD511" s="520">
        <v>-0.79301543560383236</v>
      </c>
    </row>
    <row r="512" spans="2:30" x14ac:dyDescent="0.3">
      <c r="B512" s="310"/>
      <c r="C512" s="310"/>
      <c r="D512" s="310"/>
      <c r="Y512" s="519"/>
      <c r="Z512" s="520">
        <v>20.959993213644626</v>
      </c>
      <c r="AA512" s="520">
        <v>24.734487389212397</v>
      </c>
      <c r="AB512" s="520">
        <v>16.096541840276274</v>
      </c>
      <c r="AC512" s="520">
        <v>-3.4440499612263409</v>
      </c>
      <c r="AD512" s="520">
        <v>-1.6612699176550376</v>
      </c>
    </row>
    <row r="513" spans="2:30" x14ac:dyDescent="0.3">
      <c r="B513" s="310"/>
      <c r="C513" s="310"/>
      <c r="D513" s="310"/>
      <c r="Y513" s="519"/>
      <c r="Z513" s="520">
        <v>18.457854544205489</v>
      </c>
      <c r="AA513" s="520">
        <v>22.822643399366804</v>
      </c>
      <c r="AB513" s="520">
        <v>16.096541840276274</v>
      </c>
      <c r="AC513" s="520">
        <v>-2.6957839952820422</v>
      </c>
      <c r="AD513" s="520">
        <v>-2.8145608029905458</v>
      </c>
    </row>
    <row r="514" spans="2:30" x14ac:dyDescent="0.3">
      <c r="B514" s="310"/>
      <c r="C514" s="310"/>
      <c r="D514" s="310"/>
      <c r="Y514" s="519"/>
      <c r="Z514" s="520">
        <v>19.193727622120633</v>
      </c>
      <c r="AA514" s="520">
        <v>21.91091736724702</v>
      </c>
      <c r="AB514" s="520">
        <v>16.096541840276274</v>
      </c>
      <c r="AC514" s="520">
        <v>-2.6230701467260218</v>
      </c>
      <c r="AD514" s="520">
        <v>-2.9322444646319661</v>
      </c>
    </row>
    <row r="515" spans="2:30" x14ac:dyDescent="0.3">
      <c r="B515" s="310"/>
      <c r="C515" s="310"/>
      <c r="D515" s="310"/>
      <c r="Y515" s="519"/>
      <c r="Z515" s="520">
        <v>22.583404866918876</v>
      </c>
      <c r="AA515" s="520">
        <v>21.075218059829378</v>
      </c>
      <c r="AB515" s="520">
        <v>16.096541840276274</v>
      </c>
      <c r="AC515" s="520">
        <v>1.217720240849232</v>
      </c>
      <c r="AD515" s="520">
        <v>-3.2172323073553195</v>
      </c>
    </row>
    <row r="516" spans="2:30" x14ac:dyDescent="0.3">
      <c r="B516" s="310"/>
      <c r="C516" s="310"/>
      <c r="D516" s="310"/>
      <c r="Y516" s="519"/>
      <c r="Z516" s="520">
        <v>17.70739475844055</v>
      </c>
      <c r="AA516" s="520">
        <v>20.625715945366899</v>
      </c>
      <c r="AB516" s="520">
        <v>16.096541840276274</v>
      </c>
      <c r="AC516" s="520">
        <v>-8.820664641267669</v>
      </c>
      <c r="AD516" s="520">
        <v>-3.0200978165072354</v>
      </c>
    </row>
    <row r="517" spans="2:30" x14ac:dyDescent="0.3">
      <c r="B517" s="310"/>
      <c r="C517" s="310"/>
      <c r="D517" s="310"/>
      <c r="Y517" s="519"/>
      <c r="Z517" s="520">
        <v>28.540161892588458</v>
      </c>
      <c r="AA517" s="520">
        <v>20.766474114051022</v>
      </c>
      <c r="AB517" s="520">
        <v>16.096541840276274</v>
      </c>
      <c r="AC517" s="520">
        <v>-2.0445924172217076</v>
      </c>
      <c r="AD517" s="520">
        <v>-3.0260196573010694</v>
      </c>
    </row>
    <row r="518" spans="2:30" x14ac:dyDescent="0.3">
      <c r="B518" s="310"/>
      <c r="C518" s="310"/>
      <c r="D518" s="310"/>
      <c r="Y518" s="519"/>
      <c r="Z518" s="520">
        <v>20.083989520887016</v>
      </c>
      <c r="AA518" s="520">
        <v>20.53377438679971</v>
      </c>
      <c r="AB518" s="520">
        <v>16.096541840276274</v>
      </c>
      <c r="AC518" s="520">
        <v>-4.1101852306126858</v>
      </c>
      <c r="AD518" s="520">
        <v>-3.1502278423400867</v>
      </c>
    </row>
    <row r="519" spans="2:30" x14ac:dyDescent="0.3">
      <c r="B519" s="310"/>
      <c r="C519" s="310"/>
      <c r="D519" s="310"/>
      <c r="Y519" s="519"/>
      <c r="Z519" s="520">
        <v>17.813478412407278</v>
      </c>
      <c r="AA519" s="520">
        <v>19.420165540241673</v>
      </c>
      <c r="AB519" s="520">
        <v>16.096541840276274</v>
      </c>
      <c r="AC519" s="520">
        <v>-2.064108525289754</v>
      </c>
      <c r="AD519" s="520">
        <v>-3.9854536873181456</v>
      </c>
    </row>
    <row r="520" spans="2:30" x14ac:dyDescent="0.3">
      <c r="B520" s="310"/>
      <c r="C520" s="310"/>
      <c r="D520" s="310"/>
      <c r="Y520" s="519"/>
      <c r="Z520" s="520">
        <v>19.44316172499434</v>
      </c>
      <c r="AA520" s="520">
        <v>19.730630769414486</v>
      </c>
      <c r="AB520" s="520">
        <v>16.096541840276274</v>
      </c>
      <c r="AC520" s="520">
        <v>-2.7372368808388785</v>
      </c>
      <c r="AD520" s="520">
        <v>-3.3916028856964595</v>
      </c>
    </row>
    <row r="521" spans="2:30" x14ac:dyDescent="0.3">
      <c r="B521" s="310"/>
      <c r="C521" s="310"/>
      <c r="D521" s="310"/>
      <c r="Y521" s="519"/>
      <c r="Z521" s="520">
        <v>17.564829531361458</v>
      </c>
      <c r="AA521" s="520">
        <v>19.82401807128316</v>
      </c>
      <c r="AB521" s="520">
        <v>16.096541840276274</v>
      </c>
      <c r="AC521" s="520">
        <v>-3.4925274419991439</v>
      </c>
      <c r="AD521" s="520">
        <v>-3.3194087803007641</v>
      </c>
    </row>
    <row r="522" spans="2:30" x14ac:dyDescent="0.3">
      <c r="B522" s="310"/>
      <c r="C522" s="310"/>
      <c r="D522" s="310"/>
      <c r="Y522" s="519"/>
      <c r="Z522" s="520">
        <v>14.788142941012616</v>
      </c>
      <c r="AA522" s="520">
        <v>20.270784498608212</v>
      </c>
      <c r="AB522" s="520">
        <v>16.096541840276274</v>
      </c>
      <c r="AC522" s="520">
        <v>-4.6288606739971812</v>
      </c>
      <c r="AD522" s="520">
        <v>-2.9778128771400412</v>
      </c>
    </row>
    <row r="523" spans="2:30" x14ac:dyDescent="0.3">
      <c r="B523" s="310"/>
      <c r="C523" s="310"/>
      <c r="D523" s="310"/>
      <c r="Y523" s="519"/>
      <c r="Z523" s="520">
        <v>19.880651362650248</v>
      </c>
      <c r="AA523" s="520">
        <v>20.634468795397826</v>
      </c>
      <c r="AB523" s="520">
        <v>16.096541840276274</v>
      </c>
      <c r="AC523" s="520">
        <v>-4.6637090299158643</v>
      </c>
      <c r="AD523" s="520">
        <v>-3.064261746058778</v>
      </c>
    </row>
    <row r="524" spans="2:30" x14ac:dyDescent="0.3">
      <c r="B524" s="310"/>
      <c r="C524" s="310"/>
      <c r="D524" s="310"/>
      <c r="Y524" s="519"/>
      <c r="Z524" s="520">
        <v>29.1938730056692</v>
      </c>
      <c r="AA524" s="520">
        <v>18.781660090284817</v>
      </c>
      <c r="AB524" s="520">
        <v>16.096541840276274</v>
      </c>
      <c r="AC524" s="520">
        <v>-1.53923367945184</v>
      </c>
      <c r="AD524" s="520">
        <v>-4.4952174641475766</v>
      </c>
    </row>
    <row r="525" spans="2:30" x14ac:dyDescent="0.3">
      <c r="B525" s="310"/>
      <c r="C525" s="310"/>
      <c r="D525" s="310"/>
      <c r="Y525" s="519">
        <v>44348</v>
      </c>
      <c r="Z525" s="520">
        <v>23.211354512162359</v>
      </c>
      <c r="AA525" s="520">
        <v>17.809450352506861</v>
      </c>
      <c r="AB525" s="520">
        <v>16.096541840276274</v>
      </c>
      <c r="AC525" s="520">
        <v>-1.719013908487625</v>
      </c>
      <c r="AD525" s="520">
        <v>-5.103371729385807</v>
      </c>
    </row>
    <row r="526" spans="2:30" x14ac:dyDescent="0.3">
      <c r="B526" s="310"/>
      <c r="C526" s="310"/>
      <c r="D526" s="310"/>
      <c r="Y526" s="519"/>
      <c r="Z526" s="520">
        <v>20.359268489934564</v>
      </c>
      <c r="AA526" s="520">
        <v>17.53016794841955</v>
      </c>
      <c r="AB526" s="520">
        <v>16.096541840276274</v>
      </c>
      <c r="AC526" s="520">
        <v>-2.6692506077209117</v>
      </c>
      <c r="AD526" s="520">
        <v>-4.9138769005728351</v>
      </c>
    </row>
    <row r="527" spans="2:30" x14ac:dyDescent="0.3">
      <c r="B527" s="310"/>
      <c r="C527" s="310"/>
      <c r="D527" s="310"/>
      <c r="Y527" s="519"/>
      <c r="Z527" s="520">
        <v>6.4735007892032819</v>
      </c>
      <c r="AA527" s="520">
        <v>16.753111888002753</v>
      </c>
      <c r="AB527" s="520">
        <v>16.096541840276274</v>
      </c>
      <c r="AC527" s="520">
        <v>-12.753926907460468</v>
      </c>
      <c r="AD527" s="520">
        <v>-5.2699934459212319</v>
      </c>
    </row>
    <row r="528" spans="2:30" x14ac:dyDescent="0.3">
      <c r="B528" s="310"/>
      <c r="C528" s="310"/>
      <c r="D528" s="310"/>
      <c r="Y528" s="519"/>
      <c r="Z528" s="520">
        <v>10.759361366915753</v>
      </c>
      <c r="AA528" s="520">
        <v>15.373505918792661</v>
      </c>
      <c r="AB528" s="520">
        <v>16.096541840276274</v>
      </c>
      <c r="AC528" s="520">
        <v>-7.7496072986667599</v>
      </c>
      <c r="AD528" s="520">
        <v>-5.5375130810953914</v>
      </c>
    </row>
    <row r="529" spans="2:30" x14ac:dyDescent="0.3">
      <c r="B529" s="310"/>
      <c r="C529" s="310"/>
      <c r="D529" s="310"/>
      <c r="Y529" s="519"/>
      <c r="Z529" s="520">
        <v>12.833166112401431</v>
      </c>
      <c r="AA529" s="520">
        <v>14.089458919149129</v>
      </c>
      <c r="AB529" s="520">
        <v>16.096541840276274</v>
      </c>
      <c r="AC529" s="520">
        <v>-3.3023968723063746</v>
      </c>
      <c r="AD529" s="520">
        <v>-5.7716239359883224</v>
      </c>
    </row>
    <row r="530" spans="2:30" x14ac:dyDescent="0.3">
      <c r="B530" s="310"/>
      <c r="C530" s="310"/>
      <c r="D530" s="310"/>
      <c r="Y530" s="519"/>
      <c r="Z530" s="520">
        <v>14.441258939732659</v>
      </c>
      <c r="AA530" s="520">
        <v>13.15994054653676</v>
      </c>
      <c r="AB530" s="520">
        <v>16.096541840276274</v>
      </c>
      <c r="AC530" s="520">
        <v>-7.1565248473546461</v>
      </c>
      <c r="AD530" s="520">
        <v>-5.0980839517827041</v>
      </c>
    </row>
    <row r="531" spans="2:30" x14ac:dyDescent="0.3">
      <c r="B531" s="310"/>
      <c r="C531" s="310"/>
      <c r="D531" s="310"/>
      <c r="Y531" s="519"/>
      <c r="Z531" s="520">
        <v>19.536631221198579</v>
      </c>
      <c r="AA531" s="520">
        <v>14.242389472380271</v>
      </c>
      <c r="AB531" s="520">
        <v>16.096541840276274</v>
      </c>
      <c r="AC531" s="520">
        <v>-3.411871125670956</v>
      </c>
      <c r="AD531" s="520">
        <v>-2.8249966096369445</v>
      </c>
    </row>
    <row r="532" spans="2:30" x14ac:dyDescent="0.3">
      <c r="B532" s="310"/>
      <c r="C532" s="310"/>
      <c r="D532" s="310"/>
      <c r="Y532" s="519"/>
      <c r="Z532" s="520">
        <v>14.223025514657646</v>
      </c>
      <c r="AA532" s="520">
        <v>16.281935671401083</v>
      </c>
      <c r="AB532" s="520">
        <v>16.096541840276274</v>
      </c>
      <c r="AC532" s="520">
        <v>-3.3577898927381398</v>
      </c>
      <c r="AD532" s="520">
        <v>-2.3502305148994305</v>
      </c>
    </row>
    <row r="533" spans="2:30" x14ac:dyDescent="0.3">
      <c r="B533" s="310"/>
      <c r="C533" s="310"/>
      <c r="D533" s="310"/>
      <c r="Y533" s="519"/>
      <c r="Z533" s="520">
        <v>13.852639881647978</v>
      </c>
      <c r="AA533" s="520">
        <v>16.31299909799716</v>
      </c>
      <c r="AB533" s="520">
        <v>16.096541840276274</v>
      </c>
      <c r="AC533" s="520">
        <v>2.0455292817184159</v>
      </c>
      <c r="AD533" s="520">
        <v>-2.7494396349157313</v>
      </c>
    </row>
    <row r="534" spans="2:30" x14ac:dyDescent="0.3">
      <c r="B534" s="310"/>
      <c r="C534" s="310"/>
      <c r="D534" s="310"/>
      <c r="Y534" s="519"/>
      <c r="Z534" s="520">
        <v>14.050643270107862</v>
      </c>
      <c r="AA534" s="520">
        <v>17.772611110996483</v>
      </c>
      <c r="AB534" s="520">
        <v>16.096541840276274</v>
      </c>
      <c r="AC534" s="520">
        <v>3.1576844875598482</v>
      </c>
      <c r="AD534" s="520">
        <v>-0.95175274726489889</v>
      </c>
    </row>
    <row r="535" spans="2:30" x14ac:dyDescent="0.3">
      <c r="B535" s="310"/>
      <c r="C535" s="310"/>
      <c r="D535" s="310"/>
      <c r="Y535" s="519"/>
      <c r="Z535" s="520">
        <v>25.036184760061449</v>
      </c>
      <c r="AA535" s="520">
        <v>18.983462556490917</v>
      </c>
      <c r="AB535" s="520">
        <v>16.096541840276274</v>
      </c>
      <c r="AC535" s="520">
        <v>-4.4262446355041618</v>
      </c>
      <c r="AD535" s="520">
        <v>4.2516027965530966E-2</v>
      </c>
    </row>
    <row r="536" spans="2:30" x14ac:dyDescent="0.3">
      <c r="B536" s="310"/>
      <c r="C536" s="310"/>
      <c r="D536" s="310"/>
      <c r="Y536" s="519"/>
      <c r="Z536" s="520">
        <v>13.050610098573953</v>
      </c>
      <c r="AA536" s="520">
        <v>18.622397807564131</v>
      </c>
      <c r="AB536" s="520">
        <v>16.096541840276274</v>
      </c>
      <c r="AC536" s="520">
        <v>-6.0968607124204794</v>
      </c>
      <c r="AD536" s="520">
        <v>0.30775932773904102</v>
      </c>
    </row>
    <row r="537" spans="2:30" x14ac:dyDescent="0.3">
      <c r="B537" s="310"/>
      <c r="C537" s="310"/>
      <c r="D537" s="310"/>
      <c r="Y537" s="519"/>
      <c r="Z537" s="520">
        <v>24.658543030727909</v>
      </c>
      <c r="AA537" s="520">
        <v>18.581527919782864</v>
      </c>
      <c r="AB537" s="520">
        <v>16.096541840276274</v>
      </c>
      <c r="AC537" s="520">
        <v>5.4272833662011806</v>
      </c>
      <c r="AD537" s="520">
        <v>-0.16622283689258666</v>
      </c>
    </row>
    <row r="538" spans="2:30" x14ac:dyDescent="0.3">
      <c r="B538" s="310"/>
      <c r="C538" s="310"/>
      <c r="D538" s="310"/>
      <c r="Y538" s="519"/>
      <c r="Z538" s="520">
        <v>28.012591339659622</v>
      </c>
      <c r="AA538" s="520">
        <v>18.718551105411443</v>
      </c>
      <c r="AB538" s="520">
        <v>16.096541840276274</v>
      </c>
      <c r="AC538" s="520">
        <v>3.5480103009420532</v>
      </c>
      <c r="AD538" s="520">
        <v>-0.74526782150230986</v>
      </c>
    </row>
    <row r="539" spans="2:30" x14ac:dyDescent="0.3">
      <c r="B539" s="310"/>
      <c r="C539" s="310"/>
      <c r="D539" s="310"/>
      <c r="Y539" s="519"/>
      <c r="Z539" s="520">
        <v>11.695572272170134</v>
      </c>
      <c r="AA539" s="520">
        <v>16.762963834569131</v>
      </c>
      <c r="AB539" s="520">
        <v>16.096541840276274</v>
      </c>
      <c r="AC539" s="520">
        <v>-1.5010867943235695</v>
      </c>
      <c r="AD539" s="520">
        <v>-0.74589659058660673</v>
      </c>
    </row>
    <row r="540" spans="2:30" x14ac:dyDescent="0.3">
      <c r="B540" s="310"/>
      <c r="C540" s="310"/>
      <c r="D540" s="310"/>
      <c r="Y540" s="519"/>
      <c r="Z540" s="520">
        <v>13.566550667179108</v>
      </c>
      <c r="AA540" s="520">
        <v>16.08885965490828</v>
      </c>
      <c r="AB540" s="520">
        <v>16.096541840276274</v>
      </c>
      <c r="AC540" s="520">
        <v>-1.2723458707029778</v>
      </c>
      <c r="AD540" s="520">
        <v>-0.50580412052798962</v>
      </c>
    </row>
    <row r="541" spans="2:30" x14ac:dyDescent="0.3">
      <c r="B541" s="310"/>
      <c r="C541" s="310"/>
      <c r="D541" s="310"/>
      <c r="Y541" s="519"/>
      <c r="Z541" s="520">
        <v>15.009805569507904</v>
      </c>
      <c r="AA541" s="520">
        <v>14.269746086939676</v>
      </c>
      <c r="AB541" s="520">
        <v>16.096541840276274</v>
      </c>
      <c r="AC541" s="520">
        <v>-0.8956304047082142</v>
      </c>
      <c r="AD541" s="520">
        <v>-1.4118531802261174</v>
      </c>
    </row>
    <row r="542" spans="2:30" x14ac:dyDescent="0.3">
      <c r="B542" s="310"/>
      <c r="C542" s="310"/>
      <c r="D542" s="310"/>
      <c r="Y542" s="519"/>
      <c r="Z542" s="520">
        <v>11.347073864165315</v>
      </c>
      <c r="AA542" s="520">
        <v>12.888824345582963</v>
      </c>
      <c r="AB542" s="520">
        <v>16.096541840276274</v>
      </c>
      <c r="AC542" s="520">
        <v>-4.4306460190942403</v>
      </c>
      <c r="AD542" s="520">
        <v>-2.1665415111502324</v>
      </c>
    </row>
    <row r="543" spans="2:30" x14ac:dyDescent="0.3">
      <c r="B543" s="310"/>
      <c r="C543" s="310"/>
      <c r="D543" s="310"/>
      <c r="Y543" s="519"/>
      <c r="Z543" s="520">
        <v>8.3318808409479654</v>
      </c>
      <c r="AA543" s="520">
        <v>13.294393773788581</v>
      </c>
      <c r="AB543" s="520">
        <v>16.096541840276274</v>
      </c>
      <c r="AC543" s="520">
        <v>-4.4162134220101592</v>
      </c>
      <c r="AD543" s="520">
        <v>-2.2798103515767036</v>
      </c>
    </row>
    <row r="544" spans="2:30" x14ac:dyDescent="0.3">
      <c r="B544" s="310"/>
      <c r="C544" s="310"/>
      <c r="D544" s="310"/>
      <c r="Y544" s="519"/>
      <c r="Z544" s="520">
        <v>11.924748054947697</v>
      </c>
      <c r="AA544" s="520">
        <v>13.29583005277606</v>
      </c>
      <c r="AB544" s="520">
        <v>16.096541840276274</v>
      </c>
      <c r="AC544" s="520">
        <v>-0.91506005168571392</v>
      </c>
      <c r="AD544" s="520">
        <v>-2.6228546837892424</v>
      </c>
    </row>
    <row r="545" spans="2:30" x14ac:dyDescent="0.3">
      <c r="B545" s="310"/>
      <c r="C545" s="310"/>
      <c r="D545" s="310"/>
      <c r="Y545" s="519"/>
      <c r="Z545" s="520">
        <v>18.346139150162607</v>
      </c>
      <c r="AA545" s="520">
        <v>12.717005580012861</v>
      </c>
      <c r="AB545" s="520">
        <v>16.096541840276274</v>
      </c>
      <c r="AC545" s="520">
        <v>-1.7348080155267525</v>
      </c>
      <c r="AD545" s="520">
        <v>-2.729357909830747</v>
      </c>
    </row>
    <row r="546" spans="2:30" x14ac:dyDescent="0.3">
      <c r="B546" s="310"/>
      <c r="C546" s="310"/>
      <c r="D546" s="310"/>
      <c r="Y546" s="519"/>
      <c r="Z546" s="520">
        <v>14.534558269609455</v>
      </c>
      <c r="AA546" s="520">
        <v>12.837576352680987</v>
      </c>
      <c r="AB546" s="520">
        <v>16.096541840276274</v>
      </c>
      <c r="AC546" s="520">
        <v>-2.2939686773088681</v>
      </c>
      <c r="AD546" s="520">
        <v>-2.3835618090886754</v>
      </c>
    </row>
    <row r="547" spans="2:30" x14ac:dyDescent="0.3">
      <c r="B547" s="310"/>
      <c r="C547" s="310"/>
      <c r="D547" s="310"/>
      <c r="Y547" s="519"/>
      <c r="Z547" s="520">
        <v>13.576604620091475</v>
      </c>
      <c r="AA547" s="520">
        <v>13.107421182823114</v>
      </c>
      <c r="AB547" s="520">
        <v>16.096541840276274</v>
      </c>
      <c r="AC547" s="520">
        <v>-3.6736561961907483</v>
      </c>
      <c r="AD547" s="520">
        <v>-2.2614692941581529</v>
      </c>
    </row>
    <row r="548" spans="2:30" x14ac:dyDescent="0.3">
      <c r="B548" s="310"/>
      <c r="C548" s="310"/>
      <c r="D548" s="310"/>
      <c r="Y548" s="519"/>
      <c r="Z548" s="520">
        <v>10.958034260165508</v>
      </c>
      <c r="AA548" s="520">
        <v>13.166778496109368</v>
      </c>
      <c r="AB548" s="520">
        <v>16.096541840276274</v>
      </c>
      <c r="AC548" s="520">
        <v>-1.6411529869987476</v>
      </c>
      <c r="AD548" s="520">
        <v>-3.1563053207629435</v>
      </c>
    </row>
    <row r="549" spans="2:30" x14ac:dyDescent="0.3">
      <c r="B549" s="310"/>
      <c r="C549" s="310"/>
      <c r="D549" s="310"/>
      <c r="Y549" s="519"/>
      <c r="Z549" s="520">
        <v>12.191069272842194</v>
      </c>
      <c r="AA549" s="520">
        <v>13.24620001460757</v>
      </c>
      <c r="AB549" s="520">
        <v>16.096541840276274</v>
      </c>
      <c r="AC549" s="520">
        <v>-2.0100733138997384</v>
      </c>
      <c r="AD549" s="520">
        <v>-3.3104124365772214</v>
      </c>
    </row>
    <row r="550" spans="2:30" x14ac:dyDescent="0.3">
      <c r="B550" s="310"/>
      <c r="C550" s="310"/>
      <c r="D550" s="310"/>
      <c r="Y550" s="519"/>
      <c r="Z550" s="520">
        <v>10.22079465194285</v>
      </c>
      <c r="AA550" s="520">
        <v>13.195172767222772</v>
      </c>
      <c r="AB550" s="520">
        <v>16.096541840276274</v>
      </c>
      <c r="AC550" s="520">
        <v>-3.5615658174965006</v>
      </c>
      <c r="AD550" s="520">
        <v>-3.3190138223283907</v>
      </c>
    </row>
    <row r="551" spans="2:30" x14ac:dyDescent="0.3">
      <c r="B551" s="310"/>
      <c r="C551" s="310"/>
      <c r="D551" s="310"/>
      <c r="Y551" s="519"/>
      <c r="Z551" s="520">
        <v>12.340249247951473</v>
      </c>
      <c r="AA551" s="520">
        <v>13.012594566208177</v>
      </c>
      <c r="AB551" s="520">
        <v>16.096541840276274</v>
      </c>
      <c r="AC551" s="520">
        <v>-7.1789122379192492</v>
      </c>
      <c r="AD551" s="520">
        <v>-3.3209435999543961</v>
      </c>
    </row>
    <row r="552" spans="2:30" x14ac:dyDescent="0.3">
      <c r="B552" s="310"/>
      <c r="C552" s="310"/>
      <c r="D552" s="310"/>
      <c r="Y552" s="519"/>
      <c r="Z552" s="520">
        <v>18.902089779650037</v>
      </c>
      <c r="AA552" s="520">
        <v>13.115489420402199</v>
      </c>
      <c r="AB552" s="520">
        <v>16.096541840276274</v>
      </c>
      <c r="AC552" s="520">
        <v>-2.8135578262266989</v>
      </c>
      <c r="AD552" s="520">
        <v>-3.353366105717567</v>
      </c>
    </row>
    <row r="553" spans="2:30" x14ac:dyDescent="0.3">
      <c r="B553" s="310"/>
      <c r="C553" s="310"/>
      <c r="D553" s="310"/>
      <c r="Y553" s="519"/>
      <c r="Z553" s="520">
        <v>14.17736753791586</v>
      </c>
      <c r="AA553" s="520">
        <v>13.602139927657669</v>
      </c>
      <c r="AB553" s="520">
        <v>16.096541840276274</v>
      </c>
      <c r="AC553" s="520">
        <v>-2.3541783775670524</v>
      </c>
      <c r="AD553" s="520">
        <v>-2.9149656911962785</v>
      </c>
    </row>
    <row r="554" spans="2:30" x14ac:dyDescent="0.3">
      <c r="B554" s="310"/>
      <c r="C554" s="310"/>
      <c r="D554" s="310"/>
      <c r="Y554" s="519"/>
      <c r="Z554" s="520">
        <v>12.298557212989305</v>
      </c>
      <c r="AA554" s="520">
        <v>13.282054254161503</v>
      </c>
      <c r="AB554" s="520">
        <v>16.096541840276274</v>
      </c>
      <c r="AC554" s="520">
        <v>-3.6871646395727851</v>
      </c>
      <c r="AD554" s="520">
        <v>-2.8314188030683414</v>
      </c>
    </row>
    <row r="555" spans="2:30" x14ac:dyDescent="0.3">
      <c r="B555" s="310"/>
      <c r="C555" s="310"/>
      <c r="D555" s="310"/>
      <c r="Y555" s="519">
        <v>44378</v>
      </c>
      <c r="Z555" s="520">
        <v>11.678298239523672</v>
      </c>
      <c r="AA555" s="520">
        <v>13.431205881699659</v>
      </c>
      <c r="AB555" s="520">
        <v>4.1625762954966063</v>
      </c>
      <c r="AC555" s="520">
        <v>-1.8681105273409457</v>
      </c>
      <c r="AD555" s="520">
        <v>-2.1834553841845326</v>
      </c>
    </row>
    <row r="556" spans="2:30" x14ac:dyDescent="0.3">
      <c r="B556" s="310"/>
      <c r="C556" s="310"/>
      <c r="D556" s="310"/>
      <c r="Y556" s="519"/>
      <c r="Z556" s="520">
        <v>15.597622823630491</v>
      </c>
      <c r="AA556" s="520">
        <v>12.717678355680514</v>
      </c>
      <c r="AB556" s="520">
        <v>4.1625762954966063</v>
      </c>
      <c r="AC556" s="520">
        <v>1.0587295877492835</v>
      </c>
      <c r="AD556" s="520">
        <v>-2.1927791735652562</v>
      </c>
    </row>
    <row r="557" spans="2:30" x14ac:dyDescent="0.3">
      <c r="B557" s="310"/>
      <c r="C557" s="310"/>
      <c r="D557" s="310"/>
      <c r="Y557" s="519"/>
      <c r="Z557" s="520">
        <v>7.9801949374696761</v>
      </c>
      <c r="AA557" s="520">
        <v>12.401316540391354</v>
      </c>
      <c r="AB557" s="520">
        <v>4.1625762954966063</v>
      </c>
      <c r="AC557" s="520">
        <v>-2.9767376006009414</v>
      </c>
      <c r="AD557" s="520">
        <v>-1.6115713521423487</v>
      </c>
    </row>
    <row r="558" spans="2:30" x14ac:dyDescent="0.3">
      <c r="B558" s="310"/>
      <c r="C558" s="310"/>
      <c r="D558" s="310"/>
      <c r="Y558" s="519"/>
      <c r="Z558" s="520">
        <v>13.384310640718578</v>
      </c>
      <c r="AA558" s="520">
        <v>11.326136151528583</v>
      </c>
      <c r="AB558" s="520">
        <v>4.1625762954966063</v>
      </c>
      <c r="AC558" s="520">
        <v>-2.643168305732587</v>
      </c>
      <c r="AD558" s="520">
        <v>-1.7213884855666717</v>
      </c>
    </row>
    <row r="559" spans="2:30" x14ac:dyDescent="0.3">
      <c r="B559" s="310"/>
      <c r="C559" s="310"/>
      <c r="D559" s="310"/>
      <c r="Y559" s="519"/>
      <c r="Z559" s="520">
        <v>13.907397097516004</v>
      </c>
      <c r="AA559" s="520">
        <v>10.353968862483923</v>
      </c>
      <c r="AB559" s="520">
        <v>4.1625762954966063</v>
      </c>
      <c r="AC559" s="520">
        <v>-2.8788243518917653</v>
      </c>
      <c r="AD559" s="520">
        <v>-1.9851636138971409</v>
      </c>
    </row>
    <row r="560" spans="2:30" x14ac:dyDescent="0.3">
      <c r="B560" s="310"/>
      <c r="C560" s="310"/>
      <c r="D560" s="310"/>
      <c r="Y560" s="519"/>
      <c r="Z560" s="520">
        <v>11.962834830891767</v>
      </c>
      <c r="AA560" s="520">
        <v>9.694463753600008</v>
      </c>
      <c r="AB560" s="520">
        <v>4.1625762954966063</v>
      </c>
      <c r="AC560" s="520">
        <v>1.7142763723933001</v>
      </c>
      <c r="AD560" s="520">
        <v>-2.1143432871414274</v>
      </c>
    </row>
    <row r="561" spans="2:30" x14ac:dyDescent="0.3">
      <c r="B561" s="310"/>
      <c r="C561" s="310"/>
      <c r="D561" s="310"/>
      <c r="Y561" s="519"/>
      <c r="Z561" s="520">
        <v>4.7722944909498946</v>
      </c>
      <c r="AA561" s="520">
        <v>9.2464401733535926</v>
      </c>
      <c r="AB561" s="520">
        <v>4.1625762954966063</v>
      </c>
      <c r="AC561" s="520">
        <v>-4.4558845735430452</v>
      </c>
      <c r="AD561" s="520">
        <v>-2.4687053935410312</v>
      </c>
    </row>
    <row r="562" spans="2:30" x14ac:dyDescent="0.3">
      <c r="B562" s="310"/>
      <c r="C562" s="310"/>
      <c r="D562" s="310"/>
      <c r="Y562" s="519"/>
      <c r="Z562" s="520">
        <v>4.8731272162110457</v>
      </c>
      <c r="AA562" s="520">
        <v>8.1928694118520102</v>
      </c>
      <c r="AB562" s="520">
        <v>4.1625762954966063</v>
      </c>
      <c r="AC562" s="520">
        <v>-3.7145364256542308</v>
      </c>
      <c r="AD562" s="520">
        <v>-3.1904723144851408</v>
      </c>
    </row>
    <row r="563" spans="2:30" x14ac:dyDescent="0.3">
      <c r="B563" s="310"/>
      <c r="C563" s="310"/>
      <c r="D563" s="310"/>
      <c r="Y563" s="519"/>
      <c r="Z563" s="520">
        <v>10.9810870614431</v>
      </c>
      <c r="AA563" s="520">
        <v>7.6962136861345556</v>
      </c>
      <c r="AB563" s="520">
        <v>4.1625762954966063</v>
      </c>
      <c r="AC563" s="520">
        <v>0.15447187503927751</v>
      </c>
      <c r="AD563" s="520">
        <v>-3.6275514470131713</v>
      </c>
    </row>
    <row r="564" spans="2:30" x14ac:dyDescent="0.3">
      <c r="B564" s="310"/>
      <c r="C564" s="310"/>
      <c r="D564" s="310"/>
      <c r="Y564" s="519"/>
      <c r="Z564" s="520">
        <v>4.8440298757447557</v>
      </c>
      <c r="AA564" s="520">
        <v>6.7788794899318514</v>
      </c>
      <c r="AB564" s="520">
        <v>4.1625762954966063</v>
      </c>
      <c r="AC564" s="520">
        <v>-5.4572723453981666</v>
      </c>
      <c r="AD564" s="520">
        <v>-4.4456873225611071</v>
      </c>
    </row>
    <row r="565" spans="2:30" x14ac:dyDescent="0.3">
      <c r="B565" s="310"/>
      <c r="C565" s="310"/>
      <c r="D565" s="310"/>
      <c r="Y565" s="519"/>
      <c r="Z565" s="520">
        <v>6.0093153102074979</v>
      </c>
      <c r="AA565" s="520">
        <v>6.344852049598785</v>
      </c>
      <c r="AB565" s="520">
        <v>4.1625762954966063</v>
      </c>
      <c r="AC565" s="520">
        <v>-7.6955367523413543</v>
      </c>
      <c r="AD565" s="520">
        <v>-4.6339632696903328</v>
      </c>
    </row>
    <row r="566" spans="2:30" x14ac:dyDescent="0.3">
      <c r="B566" s="310"/>
      <c r="C566" s="310"/>
      <c r="D566" s="310"/>
      <c r="Y566" s="519"/>
      <c r="Z566" s="520">
        <v>10.430807017493835</v>
      </c>
      <c r="AA566" s="520">
        <v>6.1406510315540741</v>
      </c>
      <c r="AB566" s="520">
        <v>4.1625762954966063</v>
      </c>
      <c r="AC566" s="520">
        <v>-5.9383782795879796</v>
      </c>
      <c r="AD566" s="520">
        <v>-4.7629312283894576</v>
      </c>
    </row>
    <row r="567" spans="2:30" x14ac:dyDescent="0.3">
      <c r="B567" s="310"/>
      <c r="C567" s="310"/>
      <c r="D567" s="310"/>
      <c r="Y567" s="519"/>
      <c r="Z567" s="520">
        <v>5.5414954574728306</v>
      </c>
      <c r="AA567" s="520">
        <v>5.8922197397285672</v>
      </c>
      <c r="AB567" s="520">
        <v>4.1625762954966063</v>
      </c>
      <c r="AC567" s="520">
        <v>-4.0126747564422516</v>
      </c>
      <c r="AD567" s="520">
        <v>-4.6567855147119479</v>
      </c>
    </row>
    <row r="568" spans="2:30" x14ac:dyDescent="0.3">
      <c r="B568" s="310"/>
      <c r="C568" s="310"/>
      <c r="D568" s="310"/>
      <c r="Y568" s="519"/>
      <c r="Z568" s="520">
        <v>1.7341024086184236</v>
      </c>
      <c r="AA568" s="520">
        <v>4.9904469126847681</v>
      </c>
      <c r="AB568" s="520">
        <v>4.1625762954966063</v>
      </c>
      <c r="AC568" s="520">
        <v>-5.7738162034476233</v>
      </c>
      <c r="AD568" s="520">
        <v>-4.883330964638775</v>
      </c>
    </row>
    <row r="569" spans="2:30" x14ac:dyDescent="0.3">
      <c r="B569" s="310"/>
      <c r="C569" s="310"/>
      <c r="D569" s="310"/>
      <c r="Y569" s="519"/>
      <c r="Z569" s="520">
        <v>3.4437200898980724</v>
      </c>
      <c r="AA569" s="520">
        <v>3.495660076044051</v>
      </c>
      <c r="AB569" s="520">
        <v>4.1625762954966063</v>
      </c>
      <c r="AC569" s="520">
        <v>-4.617312136548108</v>
      </c>
      <c r="AD569" s="520">
        <v>-5.7074347464373876</v>
      </c>
    </row>
    <row r="570" spans="2:30" x14ac:dyDescent="0.3">
      <c r="B570" s="310"/>
      <c r="C570" s="310"/>
      <c r="D570" s="310"/>
      <c r="Y570" s="519"/>
      <c r="Z570" s="520">
        <v>9.2420680186645541</v>
      </c>
      <c r="AA570" s="520">
        <v>2.9252724611760494</v>
      </c>
      <c r="AB570" s="520">
        <v>4.1625762954966063</v>
      </c>
      <c r="AC570" s="520">
        <v>0.89749187078184889</v>
      </c>
      <c r="AD570" s="520">
        <v>-5.8386780804200198</v>
      </c>
    </row>
    <row r="571" spans="2:30" x14ac:dyDescent="0.3">
      <c r="B571" s="310"/>
      <c r="C571" s="310"/>
      <c r="D571" s="310"/>
      <c r="Y571" s="519"/>
      <c r="Z571" s="520">
        <v>-1.4683799135618312</v>
      </c>
      <c r="AA571" s="520">
        <v>2.7143134987805624</v>
      </c>
      <c r="AB571" s="520">
        <v>4.1625762954966063</v>
      </c>
      <c r="AC571" s="520">
        <v>-7.0430904948859592</v>
      </c>
      <c r="AD571" s="520">
        <v>-5.7956301588965129</v>
      </c>
    </row>
    <row r="572" spans="2:30" x14ac:dyDescent="0.3">
      <c r="B572" s="310"/>
      <c r="C572" s="310"/>
      <c r="D572" s="310"/>
      <c r="Y572" s="519"/>
      <c r="Z572" s="520">
        <v>-4.4541925462775289</v>
      </c>
      <c r="AA572" s="520">
        <v>2.8205281874990091</v>
      </c>
      <c r="AB572" s="520">
        <v>4.1625762954966063</v>
      </c>
      <c r="AC572" s="520">
        <v>-13.464263224931642</v>
      </c>
      <c r="AD572" s="520">
        <v>-5.5633281628299329</v>
      </c>
    </row>
    <row r="573" spans="2:30" x14ac:dyDescent="0.3">
      <c r="B573" s="310"/>
      <c r="C573" s="310"/>
      <c r="D573" s="310"/>
      <c r="Y573" s="519"/>
      <c r="Z573" s="520">
        <v>6.4380937134178282</v>
      </c>
      <c r="AA573" s="520">
        <v>2.8127995229356424</v>
      </c>
      <c r="AB573" s="520">
        <v>4.1625762954966063</v>
      </c>
      <c r="AC573" s="520">
        <v>-6.857081617466406</v>
      </c>
      <c r="AD573" s="520">
        <v>-5.7168939650930861</v>
      </c>
    </row>
    <row r="574" spans="2:30" x14ac:dyDescent="0.3">
      <c r="B574" s="310"/>
      <c r="C574" s="310"/>
      <c r="D574" s="310"/>
      <c r="Y574" s="519"/>
      <c r="Z574" s="520">
        <v>4.0647827207044198</v>
      </c>
      <c r="AA574" s="520">
        <v>1.8694129434052409</v>
      </c>
      <c r="AB574" s="520">
        <v>4.1625762954966063</v>
      </c>
      <c r="AC574" s="520">
        <v>-3.7113393057776989</v>
      </c>
      <c r="AD574" s="520">
        <v>-6.602256232235165</v>
      </c>
    </row>
    <row r="575" spans="2:30" x14ac:dyDescent="0.3">
      <c r="B575" s="310"/>
      <c r="C575" s="310"/>
      <c r="D575" s="310"/>
      <c r="Y575" s="519"/>
      <c r="Z575" s="520">
        <v>2.4776052296475508</v>
      </c>
      <c r="AA575" s="520">
        <v>2.0400499566133381</v>
      </c>
      <c r="AB575" s="520">
        <v>4.1625762954966063</v>
      </c>
      <c r="AC575" s="520">
        <v>-4.1477022309815652</v>
      </c>
      <c r="AD575" s="520">
        <v>-6.8117623068900359</v>
      </c>
    </row>
    <row r="576" spans="2:30" x14ac:dyDescent="0.3">
      <c r="B576" s="310"/>
      <c r="C576" s="310"/>
      <c r="D576" s="310"/>
      <c r="Y576" s="519"/>
      <c r="Z576" s="520">
        <v>3.3896194379545057</v>
      </c>
      <c r="AA576" s="520">
        <v>2.5521147787152434</v>
      </c>
      <c r="AB576" s="520">
        <v>4.1625762954966063</v>
      </c>
      <c r="AC576" s="520">
        <v>-5.6922727523901813</v>
      </c>
      <c r="AD576" s="520">
        <v>-6.5064688244015167</v>
      </c>
    </row>
    <row r="577" spans="2:30" x14ac:dyDescent="0.3">
      <c r="B577" s="310"/>
      <c r="C577" s="310"/>
      <c r="D577" s="310"/>
      <c r="Y577" s="519"/>
      <c r="Z577" s="520">
        <v>2.6383619619517407</v>
      </c>
      <c r="AA577" s="520">
        <v>2.3878718941136641</v>
      </c>
      <c r="AB577" s="520">
        <v>4.1625762954966063</v>
      </c>
      <c r="AC577" s="520">
        <v>-5.3000439992127042</v>
      </c>
      <c r="AD577" s="520">
        <v>-6.569977434715363</v>
      </c>
    </row>
    <row r="578" spans="2:30" x14ac:dyDescent="0.3">
      <c r="B578" s="310"/>
      <c r="C578" s="310"/>
      <c r="D578" s="310"/>
      <c r="Y578" s="519"/>
      <c r="Z578" s="520">
        <v>-0.27392082110515226</v>
      </c>
      <c r="AA578" s="520">
        <v>2.1939055843436486</v>
      </c>
      <c r="AB578" s="520">
        <v>4.1625762954966063</v>
      </c>
      <c r="AC578" s="520">
        <v>-8.5096330174700512</v>
      </c>
      <c r="AD578" s="520">
        <v>-6.6686006860268021</v>
      </c>
    </row>
    <row r="579" spans="2:30" x14ac:dyDescent="0.3">
      <c r="B579" s="310"/>
      <c r="C579" s="310"/>
      <c r="D579" s="310"/>
      <c r="Y579" s="519"/>
      <c r="Z579" s="520">
        <v>-0.86973879156419054</v>
      </c>
      <c r="AA579" s="520">
        <v>2.4034173085005479</v>
      </c>
      <c r="AB579" s="520">
        <v>4.1625762954966063</v>
      </c>
      <c r="AC579" s="520">
        <v>-11.327208847512011</v>
      </c>
      <c r="AD579" s="520">
        <v>-6.5984280750846507</v>
      </c>
    </row>
    <row r="580" spans="2:30" x14ac:dyDescent="0.3">
      <c r="B580" s="310"/>
      <c r="C580" s="310"/>
      <c r="D580" s="310"/>
      <c r="Y580" s="519"/>
      <c r="Z580" s="520">
        <v>5.2883935212067712</v>
      </c>
      <c r="AA580" s="520">
        <v>2.335398157876925</v>
      </c>
      <c r="AB580" s="520">
        <v>4.1625762954966063</v>
      </c>
      <c r="AC580" s="520">
        <v>-7.3016418896633297</v>
      </c>
      <c r="AD580" s="520">
        <v>-6.3815534423286238</v>
      </c>
    </row>
    <row r="581" spans="2:30" x14ac:dyDescent="0.3">
      <c r="B581" s="310"/>
      <c r="C581" s="310"/>
      <c r="D581" s="310"/>
      <c r="Y581" s="519"/>
      <c r="Z581" s="520">
        <v>2.7070185523143144</v>
      </c>
      <c r="AA581" s="520">
        <v>2.2660660332054197</v>
      </c>
      <c r="AB581" s="520">
        <v>4.1625762954966063</v>
      </c>
      <c r="AC581" s="520">
        <v>-4.4017020649577745</v>
      </c>
      <c r="AD581" s="520">
        <v>-6.16638901690576</v>
      </c>
    </row>
    <row r="582" spans="2:30" x14ac:dyDescent="0.3">
      <c r="B582" s="310"/>
      <c r="C582" s="310"/>
      <c r="D582" s="310"/>
      <c r="Y582" s="519"/>
      <c r="Z582" s="520">
        <v>3.9441872987458457</v>
      </c>
      <c r="AA582" s="520">
        <v>2.7546589487909161</v>
      </c>
      <c r="AB582" s="520">
        <v>4.1625762954966063</v>
      </c>
      <c r="AC582" s="520">
        <v>-3.6564939543865052</v>
      </c>
      <c r="AD582" s="520">
        <v>-5.684002783918781</v>
      </c>
    </row>
    <row r="583" spans="2:30" x14ac:dyDescent="0.3">
      <c r="B583" s="310"/>
      <c r="C583" s="310"/>
      <c r="D583" s="310"/>
      <c r="Y583" s="519"/>
      <c r="Z583" s="520">
        <v>2.913485383589149</v>
      </c>
      <c r="AA583" s="520">
        <v>3.9500484713075159</v>
      </c>
      <c r="AB583" s="520">
        <v>4.1625762954966063</v>
      </c>
      <c r="AC583" s="520">
        <v>-4.1741503230979902</v>
      </c>
      <c r="AD583" s="520">
        <v>-4.3044825475482709</v>
      </c>
    </row>
    <row r="584" spans="2:30" x14ac:dyDescent="0.3">
      <c r="B584" s="310"/>
      <c r="C584" s="310"/>
      <c r="D584" s="310"/>
      <c r="Y584" s="519"/>
      <c r="Z584" s="520">
        <v>2.1530370892512001</v>
      </c>
      <c r="AA584" s="520">
        <v>3.8283824618903983</v>
      </c>
      <c r="AB584" s="520">
        <v>4.1625762954966063</v>
      </c>
      <c r="AC584" s="520">
        <v>-3.7938930212526571</v>
      </c>
      <c r="AD584" s="520">
        <v>-4.185793465857671</v>
      </c>
    </row>
    <row r="585" spans="2:30" x14ac:dyDescent="0.3">
      <c r="B585" s="310"/>
      <c r="C585" s="310"/>
      <c r="D585" s="310"/>
      <c r="Y585" s="519"/>
      <c r="Z585" s="520">
        <v>3.1462295879933211</v>
      </c>
      <c r="AA585" s="520">
        <v>3.741695992832617</v>
      </c>
      <c r="AB585" s="520">
        <v>4.1625762954966063</v>
      </c>
      <c r="AC585" s="520">
        <v>-5.1329293865612016</v>
      </c>
      <c r="AD585" s="520">
        <v>-4.331918618681958</v>
      </c>
    </row>
    <row r="586" spans="2:30" x14ac:dyDescent="0.3">
      <c r="B586" s="310"/>
      <c r="C586" s="310"/>
      <c r="D586" s="310"/>
      <c r="Y586" s="519">
        <v>44409</v>
      </c>
      <c r="Z586" s="520">
        <v>7.4979878660520125</v>
      </c>
      <c r="AA586" s="520">
        <v>3.602539496678856</v>
      </c>
      <c r="AB586" s="520">
        <v>4.1625762954966063</v>
      </c>
      <c r="AC586" s="520">
        <v>-1.6705671929184405</v>
      </c>
      <c r="AD586" s="520">
        <v>-4.6199178722986982</v>
      </c>
    </row>
    <row r="587" spans="2:30" x14ac:dyDescent="0.3">
      <c r="B587" s="310"/>
      <c r="C587" s="310"/>
      <c r="D587" s="310"/>
      <c r="Y587" s="519"/>
      <c r="Z587" s="520">
        <v>4.4367314552869477</v>
      </c>
      <c r="AA587" s="520">
        <v>3.8954356461135538</v>
      </c>
      <c r="AB587" s="520">
        <v>4.1625762954966063</v>
      </c>
      <c r="AC587" s="520">
        <v>-6.4708183178291279</v>
      </c>
      <c r="AD587" s="520">
        <v>-4.2498557119581069</v>
      </c>
    </row>
    <row r="588" spans="2:30" x14ac:dyDescent="0.3">
      <c r="B588" s="310"/>
      <c r="C588" s="310"/>
      <c r="D588" s="310"/>
      <c r="Y588" s="519"/>
      <c r="Z588" s="520">
        <v>2.1002132689098389</v>
      </c>
      <c r="AA588" s="520">
        <v>4.0719490402747516</v>
      </c>
      <c r="AB588" s="520">
        <v>4.1625762954966063</v>
      </c>
      <c r="AC588" s="520">
        <v>-5.4245781347277813</v>
      </c>
      <c r="AD588" s="520">
        <v>-4.1785314844335915</v>
      </c>
    </row>
    <row r="589" spans="2:30" x14ac:dyDescent="0.3">
      <c r="B589" s="310"/>
      <c r="C589" s="310"/>
      <c r="D589" s="310"/>
      <c r="Y589" s="519"/>
      <c r="Z589" s="520">
        <v>2.970091825669519</v>
      </c>
      <c r="AA589" s="520">
        <v>4.2170823793696419</v>
      </c>
      <c r="AB589" s="520">
        <v>4.1625762954966063</v>
      </c>
      <c r="AC589" s="520">
        <v>-5.6724887297036872</v>
      </c>
      <c r="AD589" s="520">
        <v>-4.1103953022223108</v>
      </c>
    </row>
    <row r="590" spans="2:30" x14ac:dyDescent="0.3">
      <c r="B590" s="310"/>
      <c r="C590" s="310"/>
      <c r="D590" s="310"/>
      <c r="Y590" s="519"/>
      <c r="Z590" s="520">
        <v>4.9637584296320334</v>
      </c>
      <c r="AA590" s="520">
        <v>3.7019463788239086</v>
      </c>
      <c r="AB590" s="520">
        <v>4.1625762954966063</v>
      </c>
      <c r="AC590" s="520">
        <v>-1.5837152007138542</v>
      </c>
      <c r="AD590" s="520">
        <v>-4.8023654031928515</v>
      </c>
    </row>
    <row r="591" spans="2:30" x14ac:dyDescent="0.3">
      <c r="B591" s="310"/>
      <c r="C591" s="310"/>
      <c r="D591" s="310"/>
      <c r="Y591" s="519"/>
      <c r="Z591" s="520">
        <v>3.3886308483795848</v>
      </c>
      <c r="AA591" s="520">
        <v>4.4689301842749893</v>
      </c>
      <c r="AB591" s="520">
        <v>4.1625762954966063</v>
      </c>
      <c r="AC591" s="520">
        <v>-3.2946234285810476</v>
      </c>
      <c r="AD591" s="520">
        <v>-4.0257317968083486</v>
      </c>
    </row>
    <row r="592" spans="2:30" x14ac:dyDescent="0.3">
      <c r="B592" s="310"/>
      <c r="C592" s="310"/>
      <c r="D592" s="310"/>
      <c r="Y592" s="519"/>
      <c r="Z592" s="520">
        <v>4.1621629616575557</v>
      </c>
      <c r="AA592" s="520">
        <v>4.7453864315612524</v>
      </c>
      <c r="AB592" s="520">
        <v>4.1625762954966063</v>
      </c>
      <c r="AC592" s="520">
        <v>-4.6559761110822393</v>
      </c>
      <c r="AD592" s="520">
        <v>-3.7836072395695175</v>
      </c>
    </row>
    <row r="593" spans="2:30" x14ac:dyDescent="0.3">
      <c r="B593" s="310"/>
      <c r="C593" s="310"/>
      <c r="D593" s="310"/>
      <c r="Y593" s="519"/>
      <c r="Z593" s="520">
        <v>3.8920358622318827</v>
      </c>
      <c r="AA593" s="520">
        <v>4.9066007702413819</v>
      </c>
      <c r="AB593" s="520">
        <v>4.1625762954966063</v>
      </c>
      <c r="AC593" s="520">
        <v>-6.5143578997122233</v>
      </c>
      <c r="AD593" s="520">
        <v>-3.5766085785614967</v>
      </c>
    </row>
    <row r="594" spans="2:30" x14ac:dyDescent="0.3">
      <c r="B594" s="310"/>
      <c r="C594" s="310"/>
      <c r="D594" s="310"/>
      <c r="Y594" s="519"/>
      <c r="Z594" s="520">
        <v>9.8056180934445081</v>
      </c>
      <c r="AA594" s="520">
        <v>4.6551865514720845</v>
      </c>
      <c r="AB594" s="520">
        <v>4.1625762954966063</v>
      </c>
      <c r="AC594" s="520">
        <v>-1.0343830731376045</v>
      </c>
      <c r="AD594" s="520">
        <v>-3.4149423273595709</v>
      </c>
    </row>
    <row r="595" spans="2:30" x14ac:dyDescent="0.3">
      <c r="B595" s="310"/>
      <c r="C595" s="310"/>
      <c r="D595" s="310"/>
      <c r="Y595" s="519"/>
      <c r="Z595" s="520">
        <v>4.0354069999136861</v>
      </c>
      <c r="AA595" s="520">
        <v>4.6341815106779878</v>
      </c>
      <c r="AB595" s="520">
        <v>4.1625762954966063</v>
      </c>
      <c r="AC595" s="520">
        <v>-3.7297062340559677</v>
      </c>
      <c r="AD595" s="520">
        <v>-2.8459713629903143</v>
      </c>
    </row>
    <row r="596" spans="2:30" x14ac:dyDescent="0.3">
      <c r="B596" s="310"/>
      <c r="C596" s="310"/>
      <c r="D596" s="310"/>
      <c r="Y596" s="519"/>
      <c r="Z596" s="520">
        <v>4.0985921964304222</v>
      </c>
      <c r="AA596" s="520">
        <v>4.9956328767144651</v>
      </c>
      <c r="AB596" s="520">
        <v>4.1625762954966063</v>
      </c>
      <c r="AC596" s="520">
        <v>-4.2234981026475396</v>
      </c>
      <c r="AD596" s="520">
        <v>-1.9030404212753922</v>
      </c>
    </row>
    <row r="597" spans="2:30" x14ac:dyDescent="0.3">
      <c r="B597" s="310"/>
      <c r="C597" s="310"/>
      <c r="D597" s="310"/>
      <c r="Y597" s="519"/>
      <c r="Z597" s="520">
        <v>3.2038588982469558</v>
      </c>
      <c r="AA597" s="520">
        <v>5.8154942144547883</v>
      </c>
      <c r="AB597" s="520">
        <v>4.1625762954966063</v>
      </c>
      <c r="AC597" s="520">
        <v>-0.4520514423003732</v>
      </c>
      <c r="AD597" s="520">
        <v>-0.51831737752860774</v>
      </c>
    </row>
    <row r="598" spans="2:30" x14ac:dyDescent="0.3">
      <c r="B598" s="310"/>
      <c r="C598" s="310"/>
      <c r="D598" s="310"/>
      <c r="Y598" s="519"/>
      <c r="Z598" s="520">
        <v>3.2415955628209061</v>
      </c>
      <c r="AA598" s="520">
        <v>4.7548510956496122</v>
      </c>
      <c r="AB598" s="520">
        <v>4.1625762954966063</v>
      </c>
      <c r="AC598" s="520">
        <v>0.68817332200374892</v>
      </c>
      <c r="AD598" s="520">
        <v>0.24874157548736417</v>
      </c>
    </row>
    <row r="599" spans="2:30" x14ac:dyDescent="0.3">
      <c r="B599" s="310"/>
      <c r="C599" s="310"/>
      <c r="D599" s="310"/>
      <c r="Y599" s="519"/>
      <c r="Z599" s="520">
        <v>6.6923225239128907</v>
      </c>
      <c r="AA599" s="520">
        <v>4.5510394009960775</v>
      </c>
      <c r="AB599" s="520">
        <v>4.1625762954966063</v>
      </c>
      <c r="AC599" s="520">
        <v>1.944540480922214</v>
      </c>
      <c r="AD599" s="520">
        <v>0.53428494174692231</v>
      </c>
    </row>
    <row r="600" spans="2:30" x14ac:dyDescent="0.3">
      <c r="B600" s="310"/>
      <c r="C600" s="310"/>
      <c r="D600" s="310"/>
      <c r="Y600" s="519"/>
      <c r="Z600" s="520">
        <v>9.631065226414151</v>
      </c>
      <c r="AA600" s="520">
        <v>4.4602536197400457</v>
      </c>
      <c r="AB600" s="520">
        <v>4.1625762954966063</v>
      </c>
      <c r="AC600" s="520">
        <v>3.1787034065152682</v>
      </c>
      <c r="AD600" s="520">
        <v>0.35691009694926584</v>
      </c>
    </row>
    <row r="601" spans="2:30" x14ac:dyDescent="0.3">
      <c r="B601" s="310"/>
      <c r="C601" s="310"/>
      <c r="D601" s="310"/>
      <c r="Y601" s="519"/>
      <c r="Z601" s="520">
        <v>2.381116261808272</v>
      </c>
      <c r="AA601" s="520">
        <v>4.8152908730367736</v>
      </c>
      <c r="AB601" s="520">
        <v>4.1625762954966063</v>
      </c>
      <c r="AC601" s="520">
        <v>4.3350295979741986</v>
      </c>
      <c r="AD601" s="520">
        <v>0.54513375287455645</v>
      </c>
    </row>
    <row r="602" spans="2:30" x14ac:dyDescent="0.3">
      <c r="B602" s="310"/>
      <c r="C602" s="310"/>
      <c r="D602" s="310"/>
      <c r="Y602" s="519"/>
      <c r="Z602" s="520">
        <v>2.6087251373389422</v>
      </c>
      <c r="AA602" s="520">
        <v>4.7602809571043041</v>
      </c>
      <c r="AB602" s="520">
        <v>4.1625762954966063</v>
      </c>
      <c r="AC602" s="520">
        <v>-1.7309026702390611</v>
      </c>
      <c r="AD602" s="520">
        <v>0.33641825442012213</v>
      </c>
    </row>
    <row r="603" spans="2:30" x14ac:dyDescent="0.3">
      <c r="B603" s="310"/>
      <c r="C603" s="310"/>
      <c r="D603" s="310"/>
      <c r="Y603" s="519"/>
      <c r="Z603" s="520">
        <v>3.4630917276382003</v>
      </c>
      <c r="AA603" s="520">
        <v>5.0848062380334316</v>
      </c>
      <c r="AB603" s="520">
        <v>4.1625762954966063</v>
      </c>
      <c r="AC603" s="520">
        <v>-5.4651220162311347</v>
      </c>
      <c r="AD603" s="520">
        <v>0.27368988549486467</v>
      </c>
    </row>
    <row r="604" spans="2:30" x14ac:dyDescent="0.3">
      <c r="B604" s="310"/>
      <c r="C604" s="310"/>
      <c r="D604" s="310"/>
      <c r="Y604" s="519"/>
      <c r="Z604" s="520">
        <v>5.6891196713240504</v>
      </c>
      <c r="AA604" s="520">
        <v>4.6593588942403139</v>
      </c>
      <c r="AB604" s="520">
        <v>4.1625762954966063</v>
      </c>
      <c r="AC604" s="520">
        <v>0.86551414917666136</v>
      </c>
      <c r="AD604" s="520">
        <v>-9.6428373063503159E-2</v>
      </c>
    </row>
    <row r="605" spans="2:30" x14ac:dyDescent="0.3">
      <c r="B605" s="310"/>
      <c r="C605" s="310"/>
      <c r="D605" s="310"/>
      <c r="Y605" s="519"/>
      <c r="Z605" s="520">
        <v>2.8565261512936178</v>
      </c>
      <c r="AA605" s="520">
        <v>4.871721755246547</v>
      </c>
      <c r="AB605" s="520">
        <v>4.1625762954966063</v>
      </c>
      <c r="AC605" s="520">
        <v>-0.77283516717729128</v>
      </c>
      <c r="AD605" s="520">
        <v>-0.81780716523291075</v>
      </c>
    </row>
    <row r="606" spans="2:30" x14ac:dyDescent="0.3">
      <c r="B606" s="310"/>
      <c r="C606" s="310"/>
      <c r="D606" s="310"/>
      <c r="Y606" s="519"/>
      <c r="Z606" s="520">
        <v>8.9639994904167875</v>
      </c>
      <c r="AA606" s="520">
        <v>4.8779888404062257</v>
      </c>
      <c r="AB606" s="520">
        <v>4.1625762954966063</v>
      </c>
      <c r="AC606" s="520">
        <v>1.5054418984454117</v>
      </c>
      <c r="AD606" s="520">
        <v>-1.1651162306052296</v>
      </c>
    </row>
    <row r="607" spans="2:30" x14ac:dyDescent="0.3">
      <c r="B607" s="310"/>
      <c r="C607" s="310"/>
      <c r="D607" s="310"/>
      <c r="Y607" s="519"/>
      <c r="Z607" s="520">
        <v>6.6529338198623282</v>
      </c>
      <c r="AA607" s="520">
        <v>4.8369717930471925</v>
      </c>
      <c r="AB607" s="520">
        <v>4.1625762954966063</v>
      </c>
      <c r="AC607" s="520">
        <v>0.58787559660669331</v>
      </c>
      <c r="AD607" s="520">
        <v>-0.84660641625982536</v>
      </c>
    </row>
    <row r="608" spans="2:30" x14ac:dyDescent="0.3">
      <c r="B608" s="310"/>
      <c r="C608" s="310"/>
      <c r="D608" s="310"/>
      <c r="Y608" s="519"/>
      <c r="Z608" s="520">
        <v>3.867656288851903</v>
      </c>
      <c r="AA608" s="520">
        <v>4.0060219224128408</v>
      </c>
      <c r="AB608" s="520">
        <v>4.1625762954966063</v>
      </c>
      <c r="AC608" s="520">
        <v>-0.71462194721165417</v>
      </c>
      <c r="AD608" s="520">
        <v>-1.5227610123045972</v>
      </c>
    </row>
    <row r="609" spans="2:30" x14ac:dyDescent="0.3">
      <c r="B609" s="310"/>
      <c r="C609" s="310"/>
      <c r="D609" s="310"/>
      <c r="Y609" s="519"/>
      <c r="Z609" s="520">
        <v>2.6525947334566946</v>
      </c>
      <c r="AA609" s="520">
        <v>3.6328119349847077</v>
      </c>
      <c r="AB609" s="520">
        <v>4.1625762954966063</v>
      </c>
      <c r="AC609" s="520">
        <v>-4.1620661278452928</v>
      </c>
      <c r="AD609" s="520">
        <v>-1.8962432244646164</v>
      </c>
    </row>
    <row r="610" spans="2:30" x14ac:dyDescent="0.3">
      <c r="B610" s="310"/>
      <c r="C610" s="310"/>
      <c r="D610" s="310"/>
      <c r="Y610" s="519"/>
      <c r="Z610" s="520">
        <v>3.1759723961249695</v>
      </c>
      <c r="AA610" s="520">
        <v>2.6584743027640836</v>
      </c>
      <c r="AB610" s="520">
        <v>4.1625762954966063</v>
      </c>
      <c r="AC610" s="520">
        <v>-3.2355533158133056</v>
      </c>
      <c r="AD610" s="520">
        <v>-2.5598791382277364</v>
      </c>
    </row>
    <row r="611" spans="2:30" x14ac:dyDescent="0.3">
      <c r="B611" s="310"/>
      <c r="C611" s="310"/>
      <c r="D611" s="310"/>
      <c r="Y611" s="519"/>
      <c r="Z611" s="520">
        <v>-0.12752942311641569</v>
      </c>
      <c r="AA611" s="520">
        <v>2.0394353338024809</v>
      </c>
      <c r="AB611" s="520">
        <v>4.1625762954966063</v>
      </c>
      <c r="AC611" s="520">
        <v>-3.8675680231367409</v>
      </c>
      <c r="AD611" s="520">
        <v>-2.8976679675519756</v>
      </c>
    </row>
    <row r="612" spans="2:30" x14ac:dyDescent="0.3">
      <c r="B612" s="310"/>
      <c r="C612" s="310"/>
      <c r="D612" s="310"/>
      <c r="Y612" s="519"/>
      <c r="Z612" s="520">
        <v>0.2440562392966843</v>
      </c>
      <c r="AA612" s="520">
        <v>1.9979413297633921</v>
      </c>
      <c r="AB612" s="520">
        <v>4.1625762954966063</v>
      </c>
      <c r="AC612" s="520">
        <v>-3.3872106522974263</v>
      </c>
      <c r="AD612" s="520">
        <v>-3.0432967626598133</v>
      </c>
    </row>
    <row r="613" spans="2:30" x14ac:dyDescent="0.3">
      <c r="B613" s="310"/>
      <c r="C613" s="310"/>
      <c r="D613" s="310"/>
      <c r="Y613" s="519"/>
      <c r="Z613" s="520">
        <v>2.1436360648724224</v>
      </c>
      <c r="AA613" s="520">
        <v>2.0962269739486308</v>
      </c>
      <c r="AB613" s="520">
        <v>4.1625762954966063</v>
      </c>
      <c r="AC613" s="520">
        <v>-3.140009497896429</v>
      </c>
      <c r="AD613" s="520">
        <v>-2.7696309671953867</v>
      </c>
    </row>
    <row r="614" spans="2:30" x14ac:dyDescent="0.3">
      <c r="B614" s="310"/>
      <c r="C614" s="310"/>
      <c r="D614" s="310"/>
      <c r="Y614" s="519"/>
      <c r="Z614" s="520">
        <v>2.3196610371311093</v>
      </c>
      <c r="AA614" s="520">
        <v>1.999965017872497</v>
      </c>
      <c r="AB614" s="520">
        <v>4.1625762954966063</v>
      </c>
      <c r="AC614" s="520">
        <v>-1.7766462086629815</v>
      </c>
      <c r="AD614" s="520">
        <v>-3.0052001765273979</v>
      </c>
    </row>
    <row r="615" spans="2:30" x14ac:dyDescent="0.3">
      <c r="B615" s="310"/>
      <c r="C615" s="310"/>
      <c r="D615" s="310"/>
      <c r="Y615" s="519"/>
      <c r="Z615" s="520">
        <v>3.5771982605782795</v>
      </c>
      <c r="AA615" s="520">
        <v>2.3941966361750997</v>
      </c>
      <c r="AB615" s="520">
        <v>4.1625762954966063</v>
      </c>
      <c r="AC615" s="520">
        <v>-1.734023512966516</v>
      </c>
      <c r="AD615" s="520">
        <v>-2.7970234927740671</v>
      </c>
    </row>
    <row r="616" spans="2:30" x14ac:dyDescent="0.3">
      <c r="B616" s="310"/>
      <c r="C616" s="310"/>
      <c r="D616" s="310"/>
      <c r="Y616" s="519"/>
      <c r="Z616" s="520">
        <v>3.3405942427533657</v>
      </c>
      <c r="AA616" s="520">
        <v>2.5513684951627553</v>
      </c>
      <c r="AB616" s="520">
        <v>4.1625762954966063</v>
      </c>
      <c r="AC616" s="520">
        <v>-2.246405559594308</v>
      </c>
      <c r="AD616" s="520">
        <v>-2.8984660565903408</v>
      </c>
    </row>
    <row r="617" spans="2:30" x14ac:dyDescent="0.3">
      <c r="B617" s="310"/>
      <c r="C617" s="310"/>
      <c r="D617" s="310"/>
      <c r="Y617" s="519">
        <v>44440</v>
      </c>
      <c r="Z617" s="520">
        <v>2.5021387035920335</v>
      </c>
      <c r="AA617" s="520">
        <v>2.1640766721718498</v>
      </c>
      <c r="AB617" s="520">
        <v>4.1625762954966063</v>
      </c>
      <c r="AC617" s="520">
        <v>-4.8845377811373822</v>
      </c>
      <c r="AD617" s="520">
        <v>-2.9125293846381624</v>
      </c>
    </row>
    <row r="618" spans="2:30" x14ac:dyDescent="0.3">
      <c r="B618" s="310"/>
      <c r="C618" s="310"/>
      <c r="D618" s="310"/>
      <c r="Y618" s="519"/>
      <c r="Z618" s="520">
        <v>2.6320919050018037</v>
      </c>
      <c r="AA618" s="520">
        <v>2.3979714450671969</v>
      </c>
      <c r="AB618" s="520">
        <v>4.1625762954966063</v>
      </c>
      <c r="AC618" s="520">
        <v>-2.4103312368634278</v>
      </c>
      <c r="AD618" s="520">
        <v>-2.9571492836351791</v>
      </c>
    </row>
    <row r="619" spans="2:30" x14ac:dyDescent="0.3">
      <c r="B619" s="310"/>
      <c r="C619" s="310"/>
      <c r="D619" s="310"/>
      <c r="Y619" s="519"/>
      <c r="Z619" s="520">
        <v>1.3442592522102732</v>
      </c>
      <c r="AA619" s="520">
        <v>2.6142750248355342</v>
      </c>
      <c r="AB619" s="520">
        <v>4.1625762954966063</v>
      </c>
      <c r="AC619" s="520">
        <v>-4.0973085990113418</v>
      </c>
      <c r="AD619" s="520">
        <v>-2.7077719876019506</v>
      </c>
    </row>
    <row r="620" spans="2:30" x14ac:dyDescent="0.3">
      <c r="B620" s="310"/>
      <c r="C620" s="310"/>
      <c r="D620" s="310"/>
      <c r="Y620" s="519"/>
      <c r="Z620" s="520">
        <v>-0.56740669606391436</v>
      </c>
      <c r="AA620" s="520">
        <v>2.4295236427044946</v>
      </c>
      <c r="AB620" s="520">
        <v>4.1625762954966063</v>
      </c>
      <c r="AC620" s="520">
        <v>-3.2384527942311792</v>
      </c>
      <c r="AD620" s="520">
        <v>-2.4556388841255665</v>
      </c>
    </row>
    <row r="621" spans="2:30" x14ac:dyDescent="0.3">
      <c r="B621" s="310"/>
      <c r="C621" s="310"/>
      <c r="D621" s="310"/>
      <c r="Y621" s="519"/>
      <c r="Z621" s="520">
        <v>3.9569244473985372</v>
      </c>
      <c r="AA621" s="520">
        <v>2.3875967497266686</v>
      </c>
      <c r="AB621" s="520">
        <v>4.1625762954966063</v>
      </c>
      <c r="AC621" s="520">
        <v>-2.0889855016420995</v>
      </c>
      <c r="AD621" s="520">
        <v>-1.8941554362182538</v>
      </c>
    </row>
    <row r="622" spans="2:30" x14ac:dyDescent="0.3">
      <c r="B622" s="310"/>
      <c r="C622" s="310"/>
      <c r="D622" s="310"/>
      <c r="Y622" s="519"/>
      <c r="Z622" s="520">
        <v>5.0913233189566398</v>
      </c>
      <c r="AA622" s="520">
        <v>2.5128153210471651</v>
      </c>
      <c r="AB622" s="520">
        <v>4.1625762954966063</v>
      </c>
      <c r="AC622" s="520">
        <v>1.1617559266085209E-2</v>
      </c>
      <c r="AD622" s="520">
        <v>-1.6369061463566834</v>
      </c>
    </row>
    <row r="623" spans="2:30" x14ac:dyDescent="0.3">
      <c r="B623" s="310"/>
      <c r="C623" s="310"/>
      <c r="D623" s="310"/>
      <c r="Y623" s="519"/>
      <c r="Z623" s="520">
        <v>2.0473345678360872</v>
      </c>
      <c r="AA623" s="520">
        <v>2.5823092205062563</v>
      </c>
      <c r="AB623" s="520">
        <v>4.1625762954966063</v>
      </c>
      <c r="AC623" s="520">
        <v>-0.48147383525962084</v>
      </c>
      <c r="AD623" s="520">
        <v>-1.4563140290349241</v>
      </c>
    </row>
    <row r="624" spans="2:30" x14ac:dyDescent="0.3">
      <c r="B624" s="310"/>
      <c r="C624" s="310"/>
      <c r="D624" s="310"/>
      <c r="Y624" s="519"/>
      <c r="Z624" s="520">
        <v>2.2086504527472521</v>
      </c>
      <c r="AA624" s="520">
        <v>3.1137732905706095</v>
      </c>
      <c r="AB624" s="520">
        <v>4.1625762954966063</v>
      </c>
      <c r="AC624" s="520">
        <v>-0.95415364578619233</v>
      </c>
      <c r="AD624" s="520">
        <v>-1.2581003089053351</v>
      </c>
    </row>
    <row r="625" spans="2:30" x14ac:dyDescent="0.3">
      <c r="B625" s="310"/>
      <c r="C625" s="310"/>
      <c r="D625" s="310"/>
      <c r="Y625" s="519"/>
      <c r="Z625" s="520">
        <v>3.5086219042452833</v>
      </c>
      <c r="AA625" s="520">
        <v>3.1626877476235271</v>
      </c>
      <c r="AB625" s="520">
        <v>4.1625762954966063</v>
      </c>
      <c r="AC625" s="520">
        <v>-0.60958620783243589</v>
      </c>
      <c r="AD625" s="520">
        <v>-1.0786848003721892</v>
      </c>
    </row>
    <row r="626" spans="2:30" x14ac:dyDescent="0.3">
      <c r="B626" s="310"/>
      <c r="C626" s="310"/>
      <c r="D626" s="310"/>
      <c r="Y626" s="519"/>
      <c r="Z626" s="520">
        <v>1.8307165484239074</v>
      </c>
      <c r="AA626" s="520">
        <v>2.8021399497098889</v>
      </c>
      <c r="AB626" s="520">
        <v>4.1625762954966063</v>
      </c>
      <c r="AC626" s="520">
        <v>-2.8331637777590259</v>
      </c>
      <c r="AD626" s="520">
        <v>-1.4328809040430457</v>
      </c>
    </row>
    <row r="627" spans="2:30" x14ac:dyDescent="0.3">
      <c r="B627" s="310"/>
      <c r="C627" s="310"/>
      <c r="D627" s="310"/>
      <c r="Y627" s="519"/>
      <c r="Z627" s="520">
        <v>3.1528417943865601</v>
      </c>
      <c r="AA627" s="520">
        <v>2.7538259367435001</v>
      </c>
      <c r="AB627" s="520">
        <v>4.1625762954966063</v>
      </c>
      <c r="AC627" s="520">
        <v>-1.8509567533240556</v>
      </c>
      <c r="AD627" s="520">
        <v>-1.7489084448378784</v>
      </c>
    </row>
    <row r="628" spans="2:30" x14ac:dyDescent="0.3">
      <c r="B628" s="310"/>
      <c r="C628" s="310"/>
      <c r="D628" s="310"/>
      <c r="Y628" s="519"/>
      <c r="Z628" s="520">
        <v>4.2993256467689633</v>
      </c>
      <c r="AA628" s="520">
        <v>2.4751886376436203</v>
      </c>
      <c r="AB628" s="520">
        <v>4.1625762954966063</v>
      </c>
      <c r="AC628" s="520">
        <v>-0.83307694191007897</v>
      </c>
      <c r="AD628" s="520">
        <v>-2.259809669323285</v>
      </c>
    </row>
    <row r="629" spans="2:30" x14ac:dyDescent="0.3">
      <c r="B629" s="310"/>
      <c r="C629" s="310"/>
      <c r="D629" s="310"/>
      <c r="Y629" s="519"/>
      <c r="Z629" s="520">
        <v>2.5674887335611678</v>
      </c>
      <c r="AA629" s="520">
        <v>2.085730880214852</v>
      </c>
      <c r="AB629" s="520">
        <v>4.1625762954966063</v>
      </c>
      <c r="AC629" s="520">
        <v>-2.4677551664299102</v>
      </c>
      <c r="AD629" s="520">
        <v>-2.6574577668177142</v>
      </c>
    </row>
    <row r="630" spans="2:30" x14ac:dyDescent="0.3">
      <c r="B630" s="310"/>
      <c r="C630" s="310"/>
      <c r="D630" s="310"/>
      <c r="Y630" s="519"/>
      <c r="Z630" s="520">
        <v>1.7091364770713677</v>
      </c>
      <c r="AA630" s="520">
        <v>2.1867252638036923</v>
      </c>
      <c r="AB630" s="520">
        <v>4.1625762954966063</v>
      </c>
      <c r="AC630" s="520">
        <v>-2.6936666208234499</v>
      </c>
      <c r="AD630" s="520">
        <v>-2.24234975570818</v>
      </c>
    </row>
    <row r="631" spans="2:30" x14ac:dyDescent="0.3">
      <c r="B631" s="310"/>
      <c r="C631" s="310"/>
      <c r="D631" s="310"/>
      <c r="Y631" s="519"/>
      <c r="Z631" s="520">
        <v>0.25818935904809237</v>
      </c>
      <c r="AA631" s="520">
        <v>1.8753234064183602</v>
      </c>
      <c r="AB631" s="520">
        <v>4.1625762954966063</v>
      </c>
      <c r="AC631" s="520">
        <v>-4.5304622171840379</v>
      </c>
      <c r="AD631" s="520">
        <v>-2.1346625791539702</v>
      </c>
    </row>
    <row r="632" spans="2:30" x14ac:dyDescent="0.3">
      <c r="B632" s="310"/>
      <c r="C632" s="310"/>
      <c r="D632" s="310"/>
      <c r="Y632" s="519"/>
      <c r="Z632" s="520">
        <v>0.78241760224390378</v>
      </c>
      <c r="AA632" s="520">
        <v>1.9060364192407209</v>
      </c>
      <c r="AB632" s="520">
        <v>4.1625762954966063</v>
      </c>
      <c r="AC632" s="520">
        <v>-3.3931228902934407</v>
      </c>
      <c r="AD632" s="520">
        <v>-1.8031772080680579</v>
      </c>
    </row>
    <row r="633" spans="2:30" x14ac:dyDescent="0.3">
      <c r="B633" s="310"/>
      <c r="C633" s="310"/>
      <c r="D633" s="310"/>
      <c r="Y633" s="519"/>
      <c r="Z633" s="520">
        <v>2.5376772335457916</v>
      </c>
      <c r="AA633" s="520">
        <v>3.0090899116262415</v>
      </c>
      <c r="AB633" s="520">
        <v>4.1625762954966063</v>
      </c>
      <c r="AC633" s="520">
        <v>7.2592300007713106E-2</v>
      </c>
      <c r="AD633" s="520">
        <v>-0.87630869101180053</v>
      </c>
    </row>
    <row r="634" spans="2:30" x14ac:dyDescent="0.3">
      <c r="B634" s="310"/>
      <c r="C634" s="310"/>
      <c r="D634" s="310"/>
      <c r="Y634" s="519"/>
      <c r="Z634" s="520">
        <v>0.97302879268923537</v>
      </c>
      <c r="AA634" s="520">
        <v>3.4455939102143853</v>
      </c>
      <c r="AB634" s="520">
        <v>4.1625762954966063</v>
      </c>
      <c r="AC634" s="520">
        <v>-1.0971465174445854</v>
      </c>
      <c r="AD634" s="520">
        <v>-0.17662506738800232</v>
      </c>
    </row>
    <row r="635" spans="2:30" x14ac:dyDescent="0.3">
      <c r="B635" s="310"/>
      <c r="C635" s="310"/>
      <c r="D635" s="310"/>
      <c r="Y635" s="519"/>
      <c r="Z635" s="520">
        <v>4.5143167365254886</v>
      </c>
      <c r="AA635" s="520">
        <v>3.8959657120213622</v>
      </c>
      <c r="AB635" s="520">
        <v>4.1625762954966063</v>
      </c>
      <c r="AC635" s="520">
        <v>1.4873206556913061</v>
      </c>
      <c r="AD635" s="520">
        <v>0.62653852496637186</v>
      </c>
    </row>
    <row r="636" spans="2:30" x14ac:dyDescent="0.3">
      <c r="B636" s="310"/>
      <c r="C636" s="310"/>
      <c r="D636" s="310"/>
      <c r="Y636" s="519"/>
      <c r="Z636" s="520">
        <v>10.288863180259813</v>
      </c>
      <c r="AA636" s="520">
        <v>4.0111931183939369</v>
      </c>
      <c r="AB636" s="520">
        <v>4.1625762954966063</v>
      </c>
      <c r="AC636" s="520">
        <v>4.0203244529638908</v>
      </c>
      <c r="AD636" s="520">
        <v>1.1061240920776538</v>
      </c>
    </row>
    <row r="637" spans="2:30" x14ac:dyDescent="0.3">
      <c r="B637" s="310"/>
      <c r="C637" s="310"/>
      <c r="D637" s="310"/>
      <c r="Y637" s="519"/>
      <c r="Z637" s="520">
        <v>4.7646644671883767</v>
      </c>
      <c r="AA637" s="520">
        <v>4.1701521496237985</v>
      </c>
      <c r="AB637" s="520">
        <v>4.1625762954966063</v>
      </c>
      <c r="AC637" s="520">
        <v>2.2041187445431376</v>
      </c>
      <c r="AD637" s="520">
        <v>1.0349934353737638</v>
      </c>
    </row>
    <row r="638" spans="2:30" x14ac:dyDescent="0.3">
      <c r="B638" s="310"/>
      <c r="C638" s="310"/>
      <c r="D638" s="310"/>
      <c r="Y638" s="519"/>
      <c r="Z638" s="520">
        <v>3.4107919716969284</v>
      </c>
      <c r="AA638" s="520">
        <v>4.2810581021378438</v>
      </c>
      <c r="AB638" s="520">
        <v>4.1625762954966063</v>
      </c>
      <c r="AC638" s="520">
        <v>1.0916829292965815</v>
      </c>
      <c r="AD638" s="520">
        <v>1.1888386138778404</v>
      </c>
    </row>
    <row r="639" spans="2:30" x14ac:dyDescent="0.3">
      <c r="B639" s="310"/>
      <c r="C639" s="310"/>
      <c r="D639" s="310"/>
      <c r="Y639" s="519"/>
      <c r="Z639" s="520">
        <v>1.589009446851926</v>
      </c>
      <c r="AA639" s="520">
        <v>3.8747318957202785</v>
      </c>
      <c r="AB639" s="520">
        <v>4.1625762954966063</v>
      </c>
      <c r="AC639" s="520">
        <v>-3.6023920514466568E-2</v>
      </c>
      <c r="AD639" s="520">
        <v>0.72000517312684609</v>
      </c>
    </row>
    <row r="640" spans="2:30" x14ac:dyDescent="0.3">
      <c r="B640" s="310"/>
      <c r="C640" s="310"/>
      <c r="D640" s="310"/>
      <c r="Y640" s="519"/>
      <c r="Z640" s="520">
        <v>3.6503904521548276</v>
      </c>
      <c r="AA640" s="520">
        <v>3.1415291922875581</v>
      </c>
      <c r="AB640" s="520">
        <v>4.1625762954966063</v>
      </c>
      <c r="AC640" s="520">
        <v>-0.42532229691951784</v>
      </c>
      <c r="AD640" s="520">
        <v>-7.7349049404401987E-2</v>
      </c>
    </row>
    <row r="641" spans="2:30" x14ac:dyDescent="0.3">
      <c r="B641" s="310"/>
      <c r="C641" s="310"/>
      <c r="D641" s="310"/>
      <c r="Y641" s="519"/>
      <c r="Z641" s="520">
        <v>1.7493704602875528</v>
      </c>
      <c r="AA641" s="520">
        <v>3.1596703115188949</v>
      </c>
      <c r="AB641" s="520">
        <v>4.1625762954966063</v>
      </c>
      <c r="AC641" s="520">
        <v>-2.0230267916048206E-2</v>
      </c>
      <c r="AD641" s="520">
        <v>-0.64831062205047174</v>
      </c>
    </row>
    <row r="642" spans="2:30" x14ac:dyDescent="0.3">
      <c r="B642" s="310"/>
      <c r="C642" s="310"/>
      <c r="D642" s="310"/>
      <c r="Y642" s="519"/>
      <c r="Z642" s="520">
        <v>1.6700332916025271</v>
      </c>
      <c r="AA642" s="520">
        <v>3.1215944092642154</v>
      </c>
      <c r="AB642" s="520">
        <v>4.1625762954966063</v>
      </c>
      <c r="AC642" s="520">
        <v>-1.7945134295656544</v>
      </c>
      <c r="AD642" s="520">
        <v>-1.4283146550713914</v>
      </c>
    </row>
    <row r="643" spans="2:30" x14ac:dyDescent="0.3">
      <c r="B643" s="310"/>
      <c r="C643" s="310"/>
      <c r="D643" s="310"/>
      <c r="Y643" s="519"/>
      <c r="Z643" s="520">
        <v>5.1564442562307704</v>
      </c>
      <c r="AA643" s="520">
        <v>3.0632625683576031</v>
      </c>
      <c r="AB643" s="520">
        <v>4.1625762954966063</v>
      </c>
      <c r="AC643" s="520">
        <v>-1.561155104754846</v>
      </c>
      <c r="AD643" s="520">
        <v>-1.9319173668022915</v>
      </c>
    </row>
    <row r="644" spans="2:30" x14ac:dyDescent="0.3">
      <c r="B644" s="310"/>
      <c r="C644" s="310"/>
      <c r="D644" s="310"/>
      <c r="Y644" s="519"/>
      <c r="Z644" s="520">
        <v>4.8916523018077349</v>
      </c>
      <c r="AA644" s="520">
        <v>3.1401503233168273</v>
      </c>
      <c r="AB644" s="520">
        <v>4.1625762954966063</v>
      </c>
      <c r="AC644" s="520">
        <v>-1.7926122639793505</v>
      </c>
      <c r="AD644" s="520">
        <v>-2.3937372961914076</v>
      </c>
    </row>
    <row r="645" spans="2:30" x14ac:dyDescent="0.3">
      <c r="B645" s="310"/>
      <c r="C645" s="310"/>
      <c r="D645" s="310"/>
      <c r="Y645" s="519"/>
      <c r="Z645" s="520">
        <v>3.1442606559141697</v>
      </c>
      <c r="AA645" s="520">
        <v>3.4088229555007685</v>
      </c>
      <c r="AB645" s="520">
        <v>4.1625762954966063</v>
      </c>
      <c r="AC645" s="520">
        <v>-4.3683453018498568</v>
      </c>
      <c r="AD645" s="520">
        <v>-2.6098820208869404</v>
      </c>
    </row>
    <row r="646" spans="2:30" x14ac:dyDescent="0.3">
      <c r="B646" s="310"/>
      <c r="C646" s="310"/>
      <c r="D646" s="310"/>
      <c r="Y646" s="519"/>
      <c r="Z646" s="520">
        <v>1.1806865605056385</v>
      </c>
      <c r="AA646" s="520">
        <v>2.6613718952993994</v>
      </c>
      <c r="AB646" s="520">
        <v>4.1625762954966063</v>
      </c>
      <c r="AC646" s="520">
        <v>-3.5612429026307666</v>
      </c>
      <c r="AD646" s="520">
        <v>-3.4146559420117546</v>
      </c>
    </row>
    <row r="647" spans="2:30" x14ac:dyDescent="0.3">
      <c r="B647" s="310"/>
      <c r="C647" s="310"/>
      <c r="D647" s="310"/>
      <c r="Y647" s="519">
        <v>44470</v>
      </c>
      <c r="Z647" s="520">
        <v>4.1886047368693973</v>
      </c>
      <c r="AA647" s="520">
        <v>1.8026055720353173</v>
      </c>
      <c r="AB647" s="520"/>
      <c r="AC647" s="520">
        <v>-3.6580618026433314</v>
      </c>
      <c r="AD647" s="520">
        <v>-4.3237184437536769</v>
      </c>
    </row>
    <row r="648" spans="2:30" x14ac:dyDescent="0.3">
      <c r="B648" s="310"/>
      <c r="C648" s="310"/>
      <c r="D648" s="310"/>
      <c r="Y648" s="519"/>
      <c r="Z648" s="520">
        <v>3.6300788855751427</v>
      </c>
      <c r="AA648" s="520">
        <v>1.9376165844220652</v>
      </c>
      <c r="AB648" s="520"/>
      <c r="AC648" s="520">
        <v>-1.5332433407847788</v>
      </c>
      <c r="AD648" s="520">
        <v>-4.1806327015481788</v>
      </c>
    </row>
    <row r="649" spans="2:30" x14ac:dyDescent="0.3">
      <c r="B649" s="310"/>
      <c r="C649" s="310"/>
      <c r="D649" s="310"/>
      <c r="Y649" s="519"/>
      <c r="Z649" s="520">
        <v>-3.5621241298070556</v>
      </c>
      <c r="AA649" s="520">
        <v>1.66154550007519</v>
      </c>
      <c r="AB649" s="520"/>
      <c r="AC649" s="520">
        <v>-7.4279308774393513</v>
      </c>
      <c r="AD649" s="520">
        <v>-4.3900446312924748</v>
      </c>
    </row>
    <row r="650" spans="2:30" x14ac:dyDescent="0.3">
      <c r="B650" s="310"/>
      <c r="C650" s="310"/>
      <c r="D650" s="310"/>
      <c r="Y650" s="519"/>
      <c r="Z650" s="520">
        <v>-0.8549200066178031</v>
      </c>
      <c r="AA650" s="520">
        <v>1.7038766758497357</v>
      </c>
      <c r="AB650" s="520"/>
      <c r="AC650" s="520">
        <v>-7.9245926169483027</v>
      </c>
      <c r="AD650" s="520">
        <v>-4.3174277110179293</v>
      </c>
    </row>
    <row r="651" spans="2:30" x14ac:dyDescent="0.3">
      <c r="B651" s="310"/>
      <c r="C651" s="310"/>
      <c r="D651" s="310"/>
      <c r="Y651" s="519"/>
      <c r="Z651" s="520">
        <v>5.836729388514966</v>
      </c>
      <c r="AA651" s="520">
        <v>1.2625545303523737</v>
      </c>
      <c r="AB651" s="520"/>
      <c r="AC651" s="520">
        <v>-0.7910120685408657</v>
      </c>
      <c r="AD651" s="520">
        <v>-4.3688206882829537</v>
      </c>
    </row>
    <row r="652" spans="2:30" x14ac:dyDescent="0.3">
      <c r="B652" s="310"/>
      <c r="C652" s="310"/>
      <c r="D652" s="310"/>
      <c r="Y652" s="519"/>
      <c r="Z652" s="520">
        <v>1.2117630654860441</v>
      </c>
      <c r="AA652" s="520">
        <v>1.0199011987317594</v>
      </c>
      <c r="AB652" s="520"/>
      <c r="AC652" s="520">
        <v>-5.8342288100599262</v>
      </c>
      <c r="AD652" s="520">
        <v>-4.7754950002041596</v>
      </c>
    </row>
    <row r="653" spans="2:30" x14ac:dyDescent="0.3">
      <c r="B653" s="310"/>
      <c r="C653" s="310"/>
      <c r="D653" s="310"/>
      <c r="Y653" s="519"/>
      <c r="Z653" s="520">
        <v>1.4770047909274582</v>
      </c>
      <c r="AA653" s="520">
        <v>1.2789562563658372</v>
      </c>
      <c r="AB653" s="520"/>
      <c r="AC653" s="520">
        <v>-3.052924460708951</v>
      </c>
      <c r="AD653" s="520">
        <v>-4.5569858867968849</v>
      </c>
    </row>
    <row r="654" spans="2:30" x14ac:dyDescent="0.3">
      <c r="B654" s="310"/>
      <c r="C654" s="310"/>
      <c r="D654" s="310"/>
      <c r="Y654" s="519"/>
      <c r="Z654" s="520">
        <v>1.0993497183878653</v>
      </c>
      <c r="AA654" s="520">
        <v>1.6877532128706123</v>
      </c>
      <c r="AB654" s="520"/>
      <c r="AC654" s="520">
        <v>-4.0178126434985018</v>
      </c>
      <c r="AD654" s="520">
        <v>-4.1390835585445274</v>
      </c>
    </row>
    <row r="655" spans="2:30" x14ac:dyDescent="0.3">
      <c r="B655" s="310"/>
      <c r="C655" s="310"/>
      <c r="D655" s="310"/>
      <c r="Y655" s="519"/>
      <c r="Z655" s="520">
        <v>1.9315055642308407</v>
      </c>
      <c r="AA655" s="520">
        <v>1.2463544794823374</v>
      </c>
      <c r="AB655" s="520"/>
      <c r="AC655" s="520">
        <v>-4.3799635242332187</v>
      </c>
      <c r="AD655" s="520">
        <v>-4.6802791298547719</v>
      </c>
    </row>
    <row r="656" spans="2:30" x14ac:dyDescent="0.3">
      <c r="B656" s="310"/>
      <c r="C656" s="310"/>
      <c r="D656" s="310"/>
      <c r="Y656" s="519"/>
      <c r="Z656" s="520">
        <v>-1.7487387263685117</v>
      </c>
      <c r="AA656" s="520">
        <v>1.4549717242190907</v>
      </c>
      <c r="AB656" s="520"/>
      <c r="AC656" s="520">
        <v>-5.8983670835884254</v>
      </c>
      <c r="AD656" s="520">
        <v>-4.6878682365786375</v>
      </c>
    </row>
    <row r="657" spans="2:30" x14ac:dyDescent="0.3">
      <c r="B657" s="310"/>
      <c r="C657" s="310"/>
      <c r="D657" s="310"/>
      <c r="Y657" s="519"/>
      <c r="Z657" s="520">
        <v>2.0066586889156235</v>
      </c>
      <c r="AA657" s="520">
        <v>1.3754716337863819</v>
      </c>
      <c r="AB657" s="520"/>
      <c r="AC657" s="520">
        <v>-4.9992763191818028</v>
      </c>
      <c r="AD657" s="520">
        <v>-4.9258530405134691</v>
      </c>
    </row>
    <row r="658" spans="2:30" x14ac:dyDescent="0.3">
      <c r="B658" s="310"/>
      <c r="C658" s="310"/>
      <c r="D658" s="310"/>
      <c r="Y658" s="519"/>
      <c r="Z658" s="520">
        <v>2.7469382547970418</v>
      </c>
      <c r="AA658" s="520">
        <v>1.214719345860384</v>
      </c>
      <c r="AB658" s="520"/>
      <c r="AC658" s="520">
        <v>-4.5793810677125748</v>
      </c>
      <c r="AD658" s="520">
        <v>-5.18932333729758</v>
      </c>
    </row>
    <row r="659" spans="2:30" x14ac:dyDescent="0.3">
      <c r="B659" s="310"/>
      <c r="C659" s="310"/>
      <c r="D659" s="310"/>
      <c r="Y659" s="519"/>
      <c r="Z659" s="520">
        <v>2.6720837786433171</v>
      </c>
      <c r="AA659" s="520">
        <v>1.153785471426223</v>
      </c>
      <c r="AB659" s="520"/>
      <c r="AC659" s="520">
        <v>-5.887352557126988</v>
      </c>
      <c r="AD659" s="520">
        <v>-4.9619200362729758</v>
      </c>
    </row>
    <row r="660" spans="2:30" x14ac:dyDescent="0.3">
      <c r="B660" s="310"/>
      <c r="C660" s="310"/>
      <c r="D660" s="310"/>
      <c r="Y660" s="519"/>
      <c r="Z660" s="520">
        <v>0.92050415789849582</v>
      </c>
      <c r="AA660" s="520">
        <v>1.5886340823204728</v>
      </c>
      <c r="AB660" s="520"/>
      <c r="AC660" s="520">
        <v>-4.7188180882527746</v>
      </c>
      <c r="AD660" s="520">
        <v>-4.7328042126650587</v>
      </c>
    </row>
    <row r="661" spans="2:30" x14ac:dyDescent="0.3">
      <c r="B661" s="310"/>
      <c r="C661" s="310"/>
      <c r="D661" s="310"/>
      <c r="Y661" s="519"/>
      <c r="Z661" s="520">
        <v>-2.5916297094120466E-2</v>
      </c>
      <c r="AA661" s="520">
        <v>1.191127312677136</v>
      </c>
      <c r="AB661" s="520"/>
      <c r="AC661" s="520">
        <v>-5.8621047209872756</v>
      </c>
      <c r="AD661" s="520">
        <v>-5.0986857207985423</v>
      </c>
    </row>
    <row r="662" spans="2:30" x14ac:dyDescent="0.3">
      <c r="B662" s="310"/>
      <c r="C662" s="310"/>
      <c r="D662" s="310"/>
      <c r="Y662" s="519"/>
      <c r="Z662" s="520">
        <v>1.5049684431917147</v>
      </c>
      <c r="AA662" s="520">
        <v>1.1151329944466746</v>
      </c>
      <c r="AB662" s="520"/>
      <c r="AC662" s="520">
        <v>-2.7881404170609869</v>
      </c>
      <c r="AD662" s="520">
        <v>-5.3117347361587361</v>
      </c>
    </row>
    <row r="663" spans="2:30" x14ac:dyDescent="0.3">
      <c r="B663" s="310"/>
      <c r="C663" s="310"/>
      <c r="D663" s="310"/>
      <c r="Y663" s="519"/>
      <c r="Z663" s="520">
        <v>1.2952015498912361</v>
      </c>
      <c r="AA663" s="520">
        <v>0.70109935313554061</v>
      </c>
      <c r="AB663" s="520"/>
      <c r="AC663" s="520">
        <v>-4.294556318333008</v>
      </c>
      <c r="AD663" s="520">
        <v>-5.771134796715133</v>
      </c>
    </row>
    <row r="664" spans="2:30" x14ac:dyDescent="0.3">
      <c r="B664" s="310"/>
      <c r="C664" s="310"/>
      <c r="D664" s="310"/>
      <c r="Y664" s="519"/>
      <c r="Z664" s="520">
        <v>-0.77588869858773157</v>
      </c>
      <c r="AA664" s="520">
        <v>0.11309867780061555</v>
      </c>
      <c r="AB664" s="520"/>
      <c r="AC664" s="520">
        <v>-7.5604468761161883</v>
      </c>
      <c r="AD664" s="520">
        <v>-6.5045820886291068</v>
      </c>
    </row>
    <row r="665" spans="2:30" x14ac:dyDescent="0.3">
      <c r="B665" s="310"/>
      <c r="C665" s="310"/>
      <c r="D665" s="310"/>
      <c r="Y665" s="519"/>
      <c r="Z665" s="520">
        <v>2.2149780271838106</v>
      </c>
      <c r="AA665" s="520">
        <v>0.51497920500237127</v>
      </c>
      <c r="AB665" s="520"/>
      <c r="AC665" s="520">
        <v>-6.0707241752339343</v>
      </c>
      <c r="AD665" s="520">
        <v>-6.4119147862054477</v>
      </c>
    </row>
    <row r="666" spans="2:30" x14ac:dyDescent="0.3">
      <c r="B666" s="310"/>
      <c r="C666" s="310"/>
      <c r="D666" s="310"/>
      <c r="Y666" s="519"/>
      <c r="Z666" s="520">
        <v>-0.22615171053462091</v>
      </c>
      <c r="AA666" s="520">
        <v>0.42816459899913717</v>
      </c>
      <c r="AB666" s="520"/>
      <c r="AC666" s="520">
        <v>-9.1031529810217648</v>
      </c>
      <c r="AD666" s="520">
        <v>-6.7343175074097461</v>
      </c>
    </row>
    <row r="667" spans="2:30" x14ac:dyDescent="0.3">
      <c r="B667" s="310"/>
      <c r="C667" s="310"/>
      <c r="D667" s="310"/>
      <c r="Y667" s="519"/>
      <c r="Z667" s="520">
        <v>-3.1955005694459793</v>
      </c>
      <c r="AA667" s="520">
        <v>0.30155866833956108</v>
      </c>
      <c r="AB667" s="520"/>
      <c r="AC667" s="520">
        <v>-9.8529491316505897</v>
      </c>
      <c r="AD667" s="520">
        <v>-7.0061218403527716</v>
      </c>
    </row>
    <row r="668" spans="2:30" x14ac:dyDescent="0.3">
      <c r="B668" s="310"/>
      <c r="C668" s="310"/>
      <c r="D668" s="310"/>
      <c r="Y668" s="519"/>
      <c r="Z668" s="520">
        <v>2.7872473933181685</v>
      </c>
      <c r="AA668" s="520">
        <v>-0.24604583531733124</v>
      </c>
      <c r="AB668" s="520"/>
      <c r="AC668" s="520">
        <v>-5.2134336040216596</v>
      </c>
      <c r="AD668" s="520">
        <v>-7.1659357040799012</v>
      </c>
    </row>
    <row r="669" spans="2:30" x14ac:dyDescent="0.3">
      <c r="B669" s="310"/>
      <c r="C669" s="310"/>
      <c r="D669" s="310"/>
      <c r="Y669" s="519"/>
      <c r="Z669" s="520">
        <v>0.89726620116907663</v>
      </c>
      <c r="AA669" s="520">
        <v>-0.61122829710330939</v>
      </c>
      <c r="AB669" s="520"/>
      <c r="AC669" s="520">
        <v>-5.0449594654910754</v>
      </c>
      <c r="AD669" s="520">
        <v>-7.3676523152940581</v>
      </c>
    </row>
    <row r="670" spans="2:30" x14ac:dyDescent="0.3">
      <c r="B670" s="310"/>
      <c r="C670" s="310"/>
      <c r="D670" s="310"/>
      <c r="Y670" s="519"/>
      <c r="Z670" s="520">
        <v>0.40896003527420355</v>
      </c>
      <c r="AA670" s="520">
        <v>-1.0735822452694532</v>
      </c>
      <c r="AB670" s="520"/>
      <c r="AC670" s="520">
        <v>-6.197186648934192</v>
      </c>
      <c r="AD670" s="520">
        <v>-7.5082052699643622</v>
      </c>
    </row>
    <row r="671" spans="2:30" x14ac:dyDescent="0.3">
      <c r="B671" s="310"/>
      <c r="C671" s="310"/>
      <c r="D671" s="310"/>
      <c r="Y671" s="519"/>
      <c r="Z671" s="520">
        <v>-4.6091202241859781</v>
      </c>
      <c r="AA671" s="520">
        <v>-0.62914786877513984</v>
      </c>
      <c r="AB671" s="520"/>
      <c r="AC671" s="520">
        <v>-8.6791439222060944</v>
      </c>
      <c r="AD671" s="520">
        <v>-6.7368713019112407</v>
      </c>
    </row>
    <row r="672" spans="2:30" x14ac:dyDescent="0.3">
      <c r="B672" s="310"/>
      <c r="C672" s="310"/>
      <c r="D672" s="310"/>
      <c r="Y672" s="519"/>
      <c r="Z672" s="520">
        <v>-0.34129920531803615</v>
      </c>
      <c r="AA672" s="520">
        <v>-0.64562320364554948</v>
      </c>
      <c r="AB672" s="520"/>
      <c r="AC672" s="520">
        <v>-7.4827404537330295</v>
      </c>
      <c r="AD672" s="520">
        <v>-6.2927772458571569</v>
      </c>
    </row>
    <row r="673" spans="2:30" x14ac:dyDescent="0.3">
      <c r="B673" s="310"/>
      <c r="C673" s="310"/>
      <c r="D673" s="310"/>
      <c r="Y673" s="519"/>
      <c r="Z673" s="520">
        <v>-3.4626293476976282</v>
      </c>
      <c r="AA673" s="520">
        <v>-0.50255355733750884</v>
      </c>
      <c r="AB673" s="520"/>
      <c r="AC673" s="520">
        <v>-10.087023663713893</v>
      </c>
      <c r="AD673" s="520">
        <v>-6.1489025163216677</v>
      </c>
    </row>
    <row r="674" spans="2:30" x14ac:dyDescent="0.3">
      <c r="B674" s="310"/>
      <c r="C674" s="310"/>
      <c r="D674" s="310"/>
      <c r="Y674" s="519"/>
      <c r="Z674" s="520">
        <v>-8.4459933985785884E-2</v>
      </c>
      <c r="AA674" s="520">
        <v>-1.0725585175518201E-3</v>
      </c>
      <c r="AB674" s="520"/>
      <c r="AC674" s="520">
        <v>-4.4536113552787384</v>
      </c>
      <c r="AD674" s="520">
        <v>-6.1275751635048818</v>
      </c>
    </row>
    <row r="675" spans="2:30" x14ac:dyDescent="0.3">
      <c r="B675" s="310"/>
      <c r="C675" s="310"/>
      <c r="D675" s="310"/>
      <c r="Y675" s="519"/>
      <c r="Z675" s="520">
        <v>2.6719200492253008</v>
      </c>
      <c r="AA675" s="520">
        <v>0.7071451782019178</v>
      </c>
      <c r="AB675" s="520"/>
      <c r="AC675" s="520">
        <v>-2.1047752116430729</v>
      </c>
      <c r="AD675" s="520">
        <v>-5.8728050687396474</v>
      </c>
    </row>
    <row r="676" spans="2:30" x14ac:dyDescent="0.3">
      <c r="B676" s="310"/>
      <c r="C676" s="310"/>
      <c r="D676" s="310"/>
      <c r="Y676" s="519"/>
      <c r="Z676" s="520">
        <v>1.8987537253253621</v>
      </c>
      <c r="AA676" s="520">
        <v>0.62222189724216626</v>
      </c>
      <c r="AB676" s="520"/>
      <c r="AC676" s="520">
        <v>-4.037836358742652</v>
      </c>
      <c r="AD676" s="520">
        <v>-5.4754499512023624</v>
      </c>
    </row>
    <row r="677" spans="2:30" x14ac:dyDescent="0.3">
      <c r="B677" s="310"/>
      <c r="C677" s="310"/>
      <c r="D677" s="310"/>
      <c r="Y677" s="519"/>
      <c r="Z677" s="520">
        <v>3.9193270270139027</v>
      </c>
      <c r="AA677" s="520">
        <v>1.2076041857293274</v>
      </c>
      <c r="AB677" s="520"/>
      <c r="AC677" s="520">
        <v>-6.0478951792166953</v>
      </c>
      <c r="AD677" s="520">
        <v>-4.6536737026023065</v>
      </c>
    </row>
    <row r="678" spans="2:30" x14ac:dyDescent="0.3">
      <c r="B678" s="310"/>
      <c r="C678" s="310"/>
      <c r="D678" s="310"/>
      <c r="Y678" s="519">
        <v>44501</v>
      </c>
      <c r="Z678" s="520">
        <v>0.34840393285030924</v>
      </c>
      <c r="AA678" s="520">
        <v>1.6866942246501966</v>
      </c>
      <c r="AB678" s="520"/>
      <c r="AC678" s="520">
        <v>-6.895753258849453</v>
      </c>
      <c r="AD678" s="520">
        <v>-4.3154673756370601</v>
      </c>
    </row>
    <row r="679" spans="2:30" x14ac:dyDescent="0.3">
      <c r="B679" s="310"/>
      <c r="C679" s="310"/>
      <c r="D679" s="310"/>
      <c r="Y679" s="519"/>
      <c r="Z679" s="520">
        <v>-0.93576217203629763</v>
      </c>
      <c r="AA679" s="520">
        <v>1.3653347481753548</v>
      </c>
      <c r="AB679" s="520"/>
      <c r="AC679" s="520">
        <v>-4.7012546309720307</v>
      </c>
      <c r="AD679" s="520">
        <v>-4.3066119144493245</v>
      </c>
    </row>
    <row r="680" spans="2:30" x14ac:dyDescent="0.3">
      <c r="B680" s="310"/>
      <c r="C680" s="310"/>
      <c r="D680" s="310"/>
      <c r="Y680" s="519"/>
      <c r="Z680" s="520">
        <v>0.63504667171250162</v>
      </c>
      <c r="AA680" s="520">
        <v>1.7000327494813583</v>
      </c>
      <c r="AB680" s="520"/>
      <c r="AC680" s="520">
        <v>-4.334589923513505</v>
      </c>
      <c r="AD680" s="520">
        <v>-3.4621771233909135</v>
      </c>
    </row>
    <row r="681" spans="2:30" x14ac:dyDescent="0.3">
      <c r="B681" s="310"/>
      <c r="C681" s="310"/>
      <c r="D681" s="310"/>
      <c r="Y681" s="519"/>
      <c r="Z681" s="520">
        <v>3.2691703384602966</v>
      </c>
      <c r="AA681" s="520">
        <v>1.4142540363256326</v>
      </c>
      <c r="AB681" s="520"/>
      <c r="AC681" s="520">
        <v>-2.0861670665220089</v>
      </c>
      <c r="AD681" s="520">
        <v>-2.9262238131906577</v>
      </c>
    </row>
    <row r="682" spans="2:30" x14ac:dyDescent="0.3">
      <c r="B682" s="310"/>
      <c r="C682" s="310"/>
      <c r="D682" s="310"/>
      <c r="Y682" s="519"/>
      <c r="Z682" s="520">
        <v>0.4224037139014083</v>
      </c>
      <c r="AA682" s="520">
        <v>1.4377832732281242</v>
      </c>
      <c r="AB682" s="520"/>
      <c r="AC682" s="520">
        <v>-2.0427869833289236</v>
      </c>
      <c r="AD682" s="520">
        <v>-2.8903171308097808</v>
      </c>
    </row>
    <row r="683" spans="2:30" x14ac:dyDescent="0.3">
      <c r="B683" s="310"/>
      <c r="C683" s="310"/>
      <c r="D683" s="310"/>
      <c r="Y683" s="519"/>
      <c r="Z683" s="520">
        <v>4.2416397344673875</v>
      </c>
      <c r="AA683" s="520">
        <v>1.9153351272848196</v>
      </c>
      <c r="AB683" s="520"/>
      <c r="AC683" s="520">
        <v>1.8732071786662203</v>
      </c>
      <c r="AD683" s="520">
        <v>-3.0406380931202324</v>
      </c>
    </row>
    <row r="684" spans="2:30" x14ac:dyDescent="0.3">
      <c r="B684" s="310"/>
      <c r="C684" s="310"/>
      <c r="D684" s="310"/>
      <c r="Y684" s="519"/>
      <c r="Z684" s="520">
        <v>1.9188760349238234</v>
      </c>
      <c r="AA684" s="520">
        <v>2.023101557384964</v>
      </c>
      <c r="AB684" s="520"/>
      <c r="AC684" s="520">
        <v>-2.2962220078149045</v>
      </c>
      <c r="AD684" s="520">
        <v>-3.3442989190547201</v>
      </c>
    </row>
    <row r="685" spans="2:30" x14ac:dyDescent="0.3">
      <c r="B685" s="310"/>
      <c r="C685" s="310"/>
      <c r="D685" s="310"/>
      <c r="Y685" s="519"/>
      <c r="Z685" s="520">
        <v>0.51310859116774976</v>
      </c>
      <c r="AA685" s="520">
        <v>1.8861583443455383</v>
      </c>
      <c r="AB685" s="520"/>
      <c r="AC685" s="520">
        <v>-6.6444064821833138</v>
      </c>
      <c r="AD685" s="520">
        <v>-3.7985545268945509</v>
      </c>
    </row>
    <row r="686" spans="2:30" x14ac:dyDescent="0.3">
      <c r="B686" s="310"/>
      <c r="C686" s="310"/>
      <c r="D686" s="310"/>
      <c r="Y686" s="519"/>
      <c r="Z686" s="520">
        <v>2.4071008063605688</v>
      </c>
      <c r="AA686" s="520">
        <v>1.9821520939264758</v>
      </c>
      <c r="AB686" s="520"/>
      <c r="AC686" s="520">
        <v>-5.7535013671451907</v>
      </c>
      <c r="AD686" s="520">
        <v>-4.2750997099319203</v>
      </c>
    </row>
    <row r="687" spans="2:30" x14ac:dyDescent="0.3">
      <c r="B687" s="310"/>
      <c r="C687" s="310"/>
      <c r="D687" s="310"/>
      <c r="Y687" s="519"/>
      <c r="Z687" s="520">
        <v>1.3894116824135123</v>
      </c>
      <c r="AA687" s="520">
        <v>1.7614044054567561</v>
      </c>
      <c r="AB687" s="520"/>
      <c r="AC687" s="520">
        <v>-6.4602157050549209</v>
      </c>
      <c r="AD687" s="520">
        <v>-4.6955398909595294</v>
      </c>
    </row>
    <row r="688" spans="2:30" x14ac:dyDescent="0.3">
      <c r="B688" s="310"/>
      <c r="C688" s="310"/>
      <c r="D688" s="310"/>
      <c r="Y688" s="519"/>
      <c r="Z688" s="520">
        <v>2.3105678471843167</v>
      </c>
      <c r="AA688" s="520">
        <v>3.8330502959815353</v>
      </c>
      <c r="AB688" s="520"/>
      <c r="AC688" s="520">
        <v>-5.2659563214008216</v>
      </c>
      <c r="AD688" s="520">
        <v>-4.1012415731412357</v>
      </c>
    </row>
    <row r="689" spans="2:30" x14ac:dyDescent="0.3">
      <c r="B689" s="310"/>
      <c r="C689" s="310"/>
      <c r="D689" s="310"/>
      <c r="Y689" s="519"/>
      <c r="Z689" s="520">
        <v>1.0943599609679726</v>
      </c>
      <c r="AA689" s="520">
        <v>4.5108228553375627</v>
      </c>
      <c r="AB689" s="520"/>
      <c r="AC689" s="520">
        <v>-5.3786032645905095</v>
      </c>
      <c r="AD689" s="520">
        <v>-4.7755697027144048</v>
      </c>
    </row>
    <row r="690" spans="2:30" x14ac:dyDescent="0.3">
      <c r="B690" s="310"/>
      <c r="C690" s="310"/>
      <c r="D690" s="310"/>
      <c r="Y690" s="519"/>
      <c r="Z690" s="520">
        <v>2.6964059151793482</v>
      </c>
      <c r="AA690" s="520">
        <v>4.5915052741371998</v>
      </c>
      <c r="AB690" s="520"/>
      <c r="AC690" s="520">
        <v>-1.0698740885270439</v>
      </c>
      <c r="AD690" s="520">
        <v>-4.7069892843566112</v>
      </c>
    </row>
    <row r="691" spans="2:30" x14ac:dyDescent="0.3">
      <c r="B691" s="310"/>
      <c r="C691" s="310"/>
      <c r="D691" s="310"/>
      <c r="Y691" s="519"/>
      <c r="Z691" s="520">
        <v>16.420397268597281</v>
      </c>
      <c r="AA691" s="520">
        <v>5.102473011081508</v>
      </c>
      <c r="AB691" s="520"/>
      <c r="AC691" s="520">
        <v>1.8638662169131521</v>
      </c>
      <c r="AD691" s="520">
        <v>-4.6230570048068973</v>
      </c>
    </row>
    <row r="692" spans="2:30" x14ac:dyDescent="0.3">
      <c r="B692" s="310"/>
      <c r="C692" s="310"/>
      <c r="D692" s="310"/>
      <c r="Y692" s="519"/>
      <c r="Z692" s="520">
        <v>5.2575165066599379</v>
      </c>
      <c r="AA692" s="520">
        <v>5.2211748799065694</v>
      </c>
      <c r="AB692" s="520"/>
      <c r="AC692" s="520">
        <v>-11.364703389195498</v>
      </c>
      <c r="AD692" s="520">
        <v>-4.6617622791822821</v>
      </c>
    </row>
    <row r="693" spans="2:30" x14ac:dyDescent="0.3">
      <c r="B693" s="310"/>
      <c r="C693" s="310"/>
      <c r="D693" s="310"/>
      <c r="Y693" s="519"/>
      <c r="Z693" s="520">
        <v>2.9718777379580295</v>
      </c>
      <c r="AA693" s="520">
        <v>5.938901942844268</v>
      </c>
      <c r="AB693" s="520"/>
      <c r="AC693" s="520">
        <v>-5.273438438640639</v>
      </c>
      <c r="AD693" s="520">
        <v>-4.5635619760346611</v>
      </c>
    </row>
    <row r="694" spans="2:30" x14ac:dyDescent="0.3">
      <c r="B694" s="310"/>
      <c r="C694" s="310"/>
      <c r="D694" s="310"/>
      <c r="Y694" s="519"/>
      <c r="Z694" s="520">
        <v>4.9661858410236661</v>
      </c>
      <c r="AA694" s="520">
        <v>5.1425238067863877</v>
      </c>
      <c r="AB694" s="520"/>
      <c r="AC694" s="520">
        <v>-5.8726897482069234</v>
      </c>
      <c r="AD694" s="520">
        <v>-6.0960829965266532</v>
      </c>
    </row>
    <row r="695" spans="2:30" x14ac:dyDescent="0.3">
      <c r="B695" s="310"/>
      <c r="C695" s="310"/>
      <c r="D695" s="310"/>
      <c r="Y695" s="519"/>
      <c r="Z695" s="520">
        <v>3.1414809289597421</v>
      </c>
      <c r="AA695" s="520">
        <v>5.6512347419529805</v>
      </c>
      <c r="AB695" s="520"/>
      <c r="AC695" s="520">
        <v>-5.536893242028512</v>
      </c>
      <c r="AD695" s="520">
        <v>-6.2605610688285793</v>
      </c>
    </row>
    <row r="696" spans="2:30" x14ac:dyDescent="0.3">
      <c r="B696" s="310"/>
      <c r="C696" s="310"/>
      <c r="D696" s="310"/>
      <c r="Y696" s="519"/>
      <c r="Z696" s="520">
        <v>6.1184494015318727</v>
      </c>
      <c r="AA696" s="520">
        <v>5.8193742386660725</v>
      </c>
      <c r="AB696" s="520"/>
      <c r="AC696" s="520">
        <v>-4.691201142557162</v>
      </c>
      <c r="AD696" s="520">
        <v>-6.1540612816268174</v>
      </c>
    </row>
    <row r="697" spans="2:30" x14ac:dyDescent="0.3">
      <c r="B697" s="310"/>
      <c r="C697" s="310"/>
      <c r="D697" s="310"/>
      <c r="Y697" s="519"/>
      <c r="Z697" s="520">
        <v>-2.878241037225806</v>
      </c>
      <c r="AA697" s="520">
        <v>6.2277536626455827</v>
      </c>
      <c r="AB697" s="520"/>
      <c r="AC697" s="520">
        <v>-11.79752123197099</v>
      </c>
      <c r="AD697" s="520">
        <v>-6.0818764923065771</v>
      </c>
    </row>
    <row r="698" spans="2:30" x14ac:dyDescent="0.3">
      <c r="B698" s="310"/>
      <c r="C698" s="310"/>
      <c r="D698" s="310"/>
      <c r="Y698" s="519"/>
      <c r="Z698" s="520">
        <v>19.981373814763423</v>
      </c>
      <c r="AA698" s="520">
        <v>6.1390406937046222</v>
      </c>
      <c r="AB698" s="520"/>
      <c r="AC698" s="520">
        <v>0.71251971079966836</v>
      </c>
      <c r="AD698" s="520">
        <v>-6.0502719551937076</v>
      </c>
    </row>
    <row r="699" spans="2:30" x14ac:dyDescent="0.3">
      <c r="B699" s="310"/>
      <c r="C699" s="310"/>
      <c r="D699" s="310"/>
      <c r="Y699" s="519"/>
      <c r="Z699" s="520">
        <v>6.4344929836515821</v>
      </c>
      <c r="AA699" s="520">
        <v>6.2626450285978112</v>
      </c>
      <c r="AB699" s="520"/>
      <c r="AC699" s="520">
        <v>-10.619204878783165</v>
      </c>
      <c r="AD699" s="520">
        <v>-5.3073623409624657</v>
      </c>
    </row>
    <row r="700" spans="2:30" x14ac:dyDescent="0.3">
      <c r="B700" s="310"/>
      <c r="C700" s="310"/>
      <c r="D700" s="310"/>
      <c r="Y700" s="519"/>
      <c r="Z700" s="520">
        <v>5.8305337058145987</v>
      </c>
      <c r="AA700" s="520">
        <v>6.2649453973832925</v>
      </c>
      <c r="AB700" s="520"/>
      <c r="AC700" s="520">
        <v>-4.768144913398956</v>
      </c>
      <c r="AD700" s="520">
        <v>-4.2116468127233384</v>
      </c>
    </row>
    <row r="701" spans="2:30" x14ac:dyDescent="0.3">
      <c r="B701" s="310"/>
      <c r="C701" s="310"/>
      <c r="D701" s="310"/>
      <c r="Y701" s="519"/>
      <c r="Z701" s="520">
        <v>4.3451950584369499</v>
      </c>
      <c r="AA701" s="520">
        <v>6.6396829917387805</v>
      </c>
      <c r="AB701" s="520"/>
      <c r="AC701" s="520">
        <v>-5.651457988416837</v>
      </c>
      <c r="AD701" s="520">
        <v>-2.463209051567024</v>
      </c>
    </row>
    <row r="702" spans="2:30" x14ac:dyDescent="0.3">
      <c r="B702" s="310"/>
      <c r="C702" s="310"/>
      <c r="D702" s="310"/>
      <c r="Y702" s="519"/>
      <c r="Z702" s="520">
        <v>4.0067112732120602</v>
      </c>
      <c r="AA702" s="520">
        <v>5.8961619673154217</v>
      </c>
      <c r="AB702" s="520"/>
      <c r="AC702" s="520">
        <v>-0.33652594240982125</v>
      </c>
      <c r="AD702" s="520">
        <v>-2.0821932678681128</v>
      </c>
    </row>
    <row r="703" spans="2:30" x14ac:dyDescent="0.3">
      <c r="B703" s="310"/>
      <c r="C703" s="310"/>
      <c r="D703" s="310"/>
      <c r="Y703" s="519"/>
      <c r="Z703" s="520">
        <v>6.1345519830302386</v>
      </c>
      <c r="AA703" s="520">
        <v>7.2439034376606832</v>
      </c>
      <c r="AB703" s="520"/>
      <c r="AC703" s="520">
        <v>2.978807555116731</v>
      </c>
      <c r="AD703" s="520">
        <v>-0.76236207492717412</v>
      </c>
    </row>
    <row r="704" spans="2:30" x14ac:dyDescent="0.3">
      <c r="B704" s="310"/>
      <c r="C704" s="310"/>
      <c r="D704" s="310"/>
      <c r="Y704" s="519"/>
      <c r="Z704" s="520">
        <v>-0.25507787673739046</v>
      </c>
      <c r="AA704" s="520">
        <v>8.562389573929682</v>
      </c>
      <c r="AB704" s="520"/>
      <c r="AC704" s="520">
        <v>0.44154309612321185</v>
      </c>
      <c r="AD704" s="520">
        <v>-0.22308246585904459</v>
      </c>
    </row>
    <row r="705" spans="2:30" x14ac:dyDescent="0.3">
      <c r="B705" s="310"/>
      <c r="C705" s="310"/>
      <c r="D705" s="310"/>
      <c r="Y705" s="519"/>
      <c r="Z705" s="520">
        <v>14.776726643799915</v>
      </c>
      <c r="AA705" s="520">
        <v>10.579288210800618</v>
      </c>
      <c r="AB705" s="520"/>
      <c r="AC705" s="520">
        <v>3.3796301966920481</v>
      </c>
      <c r="AD705" s="520">
        <v>0.58072629740493653</v>
      </c>
    </row>
    <row r="706" spans="2:30" x14ac:dyDescent="0.3">
      <c r="B706" s="310"/>
      <c r="C706" s="310"/>
      <c r="D706" s="310"/>
      <c r="Y706" s="519"/>
      <c r="Z706" s="520">
        <v>15.868683276068413</v>
      </c>
      <c r="AA706" s="520">
        <v>10.410494323193959</v>
      </c>
      <c r="AB706" s="520"/>
      <c r="AC706" s="520">
        <v>-1.3803865281965955</v>
      </c>
      <c r="AD706" s="520">
        <v>0.18364349751581294</v>
      </c>
    </row>
    <row r="707" spans="2:30" x14ac:dyDescent="0.3">
      <c r="B707" s="310"/>
      <c r="C707" s="310"/>
      <c r="D707" s="310"/>
      <c r="Y707" s="519"/>
      <c r="Z707" s="520">
        <v>15.059936659697588</v>
      </c>
      <c r="AA707" s="520">
        <v>9.6614162039338538</v>
      </c>
      <c r="AB707" s="520"/>
      <c r="AC707" s="520">
        <v>-0.99318764992204933</v>
      </c>
      <c r="AD707" s="520">
        <v>-0.64578554080240935</v>
      </c>
    </row>
    <row r="708" spans="2:30" x14ac:dyDescent="0.3">
      <c r="B708" s="310"/>
      <c r="C708" s="310"/>
      <c r="D708" s="310"/>
      <c r="Y708" s="519">
        <v>44531</v>
      </c>
      <c r="Z708" s="520">
        <v>18.463485516533503</v>
      </c>
      <c r="AA708" s="520">
        <v>9.8499500550066159</v>
      </c>
      <c r="AB708" s="520"/>
      <c r="AC708" s="520">
        <v>-2.4796645568969211E-2</v>
      </c>
      <c r="AD708" s="520">
        <v>-0.88983763265851024</v>
      </c>
    </row>
    <row r="709" spans="2:30" x14ac:dyDescent="0.3">
      <c r="B709" s="310"/>
      <c r="C709" s="310"/>
      <c r="D709" s="310"/>
      <c r="Y709" s="519"/>
      <c r="Z709" s="520">
        <v>2.8251540599654361</v>
      </c>
      <c r="AA709" s="520">
        <v>9.2807466791183391</v>
      </c>
      <c r="AB709" s="520"/>
      <c r="AC709" s="520">
        <v>-3.1161055416336865</v>
      </c>
      <c r="AD709" s="520">
        <v>-1.0212431983020025</v>
      </c>
    </row>
    <row r="710" spans="2:30" x14ac:dyDescent="0.3">
      <c r="B710" s="310"/>
      <c r="C710" s="310"/>
      <c r="D710" s="310"/>
      <c r="Y710" s="519"/>
      <c r="Z710" s="520">
        <v>0.89100514820950982</v>
      </c>
      <c r="AA710" s="520">
        <v>6.6537447300287953</v>
      </c>
      <c r="AB710" s="520"/>
      <c r="AC710" s="520">
        <v>-2.8271957131108252</v>
      </c>
      <c r="AD710" s="520">
        <v>-2.5381429001571871</v>
      </c>
    </row>
    <row r="711" spans="2:30" x14ac:dyDescent="0.3">
      <c r="B711" s="310"/>
      <c r="C711" s="310"/>
      <c r="D711" s="310"/>
      <c r="Y711" s="519"/>
      <c r="Z711" s="520">
        <v>1.0646590807719485</v>
      </c>
      <c r="AA711" s="520">
        <v>5.6003897607733961</v>
      </c>
      <c r="AB711" s="520"/>
      <c r="AC711" s="520">
        <v>-1.2668215468694939</v>
      </c>
      <c r="AD711" s="520">
        <v>-3.0429133434818465</v>
      </c>
    </row>
    <row r="712" spans="2:30" x14ac:dyDescent="0.3">
      <c r="B712" s="310"/>
      <c r="C712" s="310"/>
      <c r="D712" s="310"/>
      <c r="Y712" s="519"/>
      <c r="Z712" s="520">
        <v>10.792303012581986</v>
      </c>
      <c r="AA712" s="520">
        <v>4.5049671858279545</v>
      </c>
      <c r="AB712" s="520"/>
      <c r="AC712" s="520">
        <v>2.4597912371876021</v>
      </c>
      <c r="AD712" s="520">
        <v>-3.7384870603278131</v>
      </c>
    </row>
    <row r="713" spans="2:30" x14ac:dyDescent="0.3">
      <c r="B713" s="310"/>
      <c r="C713" s="310"/>
      <c r="D713" s="310"/>
      <c r="Y713" s="519"/>
      <c r="Z713" s="520">
        <v>-2.5203303675584046</v>
      </c>
      <c r="AA713" s="520">
        <v>3.5693997832227522</v>
      </c>
      <c r="AB713" s="520"/>
      <c r="AC713" s="520">
        <v>-11.998684441182888</v>
      </c>
      <c r="AD713" s="520">
        <v>-4.2028376175856197</v>
      </c>
    </row>
    <row r="714" spans="2:30" x14ac:dyDescent="0.3">
      <c r="B714" s="310"/>
      <c r="C714" s="310"/>
      <c r="D714" s="310"/>
      <c r="Y714" s="519"/>
      <c r="Z714" s="520">
        <v>7.6864518749097979</v>
      </c>
      <c r="AA714" s="520">
        <v>2.896348909444558</v>
      </c>
      <c r="AB714" s="520"/>
      <c r="AC714" s="520">
        <v>-4.5265807531946649</v>
      </c>
      <c r="AD714" s="520">
        <v>-4.9719606705501382</v>
      </c>
    </row>
    <row r="715" spans="2:30" x14ac:dyDescent="0.3">
      <c r="B715" s="310"/>
      <c r="C715" s="310"/>
      <c r="D715" s="310"/>
      <c r="Y715" s="519"/>
      <c r="Z715" s="520">
        <v>10.795527491915408</v>
      </c>
      <c r="AA715" s="520">
        <v>2.3534636413128456</v>
      </c>
      <c r="AB715" s="520"/>
      <c r="AC715" s="520">
        <v>-4.8938126634907348</v>
      </c>
      <c r="AD715" s="520">
        <v>-5.8961427758889391</v>
      </c>
    </row>
    <row r="716" spans="2:30" x14ac:dyDescent="0.3">
      <c r="B716" s="310"/>
      <c r="C716" s="310"/>
      <c r="D716" s="310"/>
      <c r="Y716" s="519"/>
      <c r="Z716" s="520">
        <v>-3.7238177582709797</v>
      </c>
      <c r="AA716" s="520">
        <v>1.6403225203338216</v>
      </c>
      <c r="AB716" s="520"/>
      <c r="AC716" s="520">
        <v>-6.3665594424383301</v>
      </c>
      <c r="AD716" s="520">
        <v>-6.8953452186017126</v>
      </c>
    </row>
    <row r="717" spans="2:30" x14ac:dyDescent="0.3">
      <c r="B717" s="310"/>
      <c r="C717" s="310"/>
      <c r="D717" s="310"/>
      <c r="Y717" s="519"/>
      <c r="Z717" s="520">
        <v>-3.8203509682378494</v>
      </c>
      <c r="AA717" s="520">
        <v>2.8435188843604382</v>
      </c>
      <c r="AB717" s="520"/>
      <c r="AC717" s="520">
        <v>-8.2110570838624568</v>
      </c>
      <c r="AD717" s="520">
        <v>-5.752863114397984</v>
      </c>
    </row>
    <row r="718" spans="2:30" x14ac:dyDescent="0.3">
      <c r="B718" s="310"/>
      <c r="C718" s="310"/>
      <c r="D718" s="310"/>
      <c r="Y718" s="519"/>
      <c r="Z718" s="520">
        <v>-2.7355377961500418</v>
      </c>
      <c r="AA718" s="520">
        <v>1.8066349780573334</v>
      </c>
      <c r="AB718" s="520"/>
      <c r="AC718" s="520">
        <v>-7.7360962842410999</v>
      </c>
      <c r="AD718" s="520">
        <v>-5.5898753438079467</v>
      </c>
    </row>
    <row r="719" spans="2:30" x14ac:dyDescent="0.3">
      <c r="B719" s="310"/>
      <c r="C719" s="310"/>
      <c r="D719" s="310"/>
      <c r="Y719" s="519"/>
      <c r="Z719" s="520">
        <v>5.8003151657288239</v>
      </c>
      <c r="AA719" s="520">
        <v>0.19400205017057739</v>
      </c>
      <c r="AB719" s="520"/>
      <c r="AC719" s="520">
        <v>-4.534625861801814</v>
      </c>
      <c r="AD719" s="520">
        <v>-5.3899421312316411</v>
      </c>
    </row>
    <row r="720" spans="2:30" x14ac:dyDescent="0.3">
      <c r="B720" s="310"/>
      <c r="C720" s="310"/>
      <c r="D720" s="310"/>
      <c r="Y720" s="519"/>
      <c r="Z720" s="520">
        <v>5.9020441806279074</v>
      </c>
      <c r="AA720" s="520">
        <v>0.32824467608726982</v>
      </c>
      <c r="AB720" s="520"/>
      <c r="AC720" s="520">
        <v>-4.0013097117567895</v>
      </c>
      <c r="AD720" s="520">
        <v>-5.4493811877653622</v>
      </c>
    </row>
    <row r="721" spans="2:30" x14ac:dyDescent="0.3">
      <c r="B721" s="310"/>
      <c r="C721" s="310"/>
      <c r="D721" s="310"/>
      <c r="Y721" s="519"/>
      <c r="Z721" s="520">
        <v>0.42826453078806548</v>
      </c>
      <c r="AA721" s="520">
        <v>0.5556067426469623</v>
      </c>
      <c r="AB721" s="520"/>
      <c r="AC721" s="520">
        <v>-3.3856663590644018</v>
      </c>
      <c r="AD721" s="520">
        <v>-4.9332957987829342</v>
      </c>
    </row>
    <row r="722" spans="2:30" x14ac:dyDescent="0.3">
      <c r="B722" s="310"/>
      <c r="C722" s="310"/>
      <c r="D722" s="310"/>
      <c r="Y722" s="519"/>
      <c r="Z722" s="520">
        <v>-0.49290300329188508</v>
      </c>
      <c r="AA722" s="520">
        <v>0.67276157617587651</v>
      </c>
      <c r="AB722" s="520"/>
      <c r="AC722" s="520">
        <v>-3.4942801754565949</v>
      </c>
      <c r="AD722" s="520">
        <v>-4.2787989378392854</v>
      </c>
    </row>
    <row r="723" spans="2:30" x14ac:dyDescent="0.3">
      <c r="B723" s="310"/>
      <c r="C723" s="310"/>
      <c r="D723" s="310"/>
      <c r="Y723" s="519"/>
      <c r="Z723" s="520">
        <v>-2.7841193768541319</v>
      </c>
      <c r="AA723" s="520">
        <v>0.25802580044987472</v>
      </c>
      <c r="AB723" s="520"/>
      <c r="AC723" s="520">
        <v>-6.7826328381743792</v>
      </c>
      <c r="AD723" s="520">
        <v>-3.6509037540075133</v>
      </c>
    </row>
    <row r="724" spans="2:30" x14ac:dyDescent="0.3">
      <c r="B724" s="310"/>
      <c r="C724" s="310"/>
      <c r="D724" s="310"/>
      <c r="Y724" s="519"/>
      <c r="Z724" s="520">
        <v>-2.2288165023200008</v>
      </c>
      <c r="AA724" s="520">
        <v>0.1826139574280598</v>
      </c>
      <c r="AB724" s="520"/>
      <c r="AC724" s="520">
        <v>-4.5984593609854585</v>
      </c>
      <c r="AD724" s="520">
        <v>-3.0602964446593615</v>
      </c>
    </row>
    <row r="725" spans="2:30" x14ac:dyDescent="0.3">
      <c r="B725" s="310"/>
      <c r="C725" s="310"/>
      <c r="D725" s="310"/>
      <c r="Y725" s="519"/>
      <c r="Z725" s="520">
        <v>-1.9154539614476409</v>
      </c>
      <c r="AA725" s="520">
        <v>-0.13543006096465118</v>
      </c>
      <c r="AB725" s="520"/>
      <c r="AC725" s="520">
        <v>-3.1546182576355619</v>
      </c>
      <c r="AD725" s="520">
        <v>-2.8298067047081639</v>
      </c>
    </row>
    <row r="726" spans="2:30" x14ac:dyDescent="0.3">
      <c r="B726" s="310"/>
      <c r="C726" s="310"/>
      <c r="D726" s="310"/>
      <c r="Y726" s="519"/>
      <c r="Z726" s="520">
        <v>2.8971647356468089</v>
      </c>
      <c r="AA726" s="520">
        <v>-1.0052000675584338</v>
      </c>
      <c r="AB726" s="520"/>
      <c r="AC726" s="520">
        <v>-0.13935957497940876</v>
      </c>
      <c r="AD726" s="520">
        <v>-3.3092163524738964</v>
      </c>
    </row>
    <row r="727" spans="2:30" x14ac:dyDescent="0.3">
      <c r="B727" s="310"/>
      <c r="C727" s="310"/>
      <c r="D727" s="310"/>
      <c r="Y727" s="519"/>
      <c r="Z727" s="520">
        <v>5.3741612794752029</v>
      </c>
      <c r="AA727" s="520">
        <v>-1.5222526208137386</v>
      </c>
      <c r="AB727" s="520"/>
      <c r="AC727" s="520">
        <v>0.13294145368027444</v>
      </c>
      <c r="AD727" s="520">
        <v>-3.0346652277062276</v>
      </c>
    </row>
    <row r="728" spans="2:30" x14ac:dyDescent="0.3">
      <c r="B728" s="310"/>
      <c r="C728" s="310"/>
      <c r="D728" s="310"/>
      <c r="Y728" s="519"/>
      <c r="Z728" s="520">
        <v>-1.7980435979609122</v>
      </c>
      <c r="AA728" s="520">
        <v>-1.6220514464184987</v>
      </c>
      <c r="AB728" s="520"/>
      <c r="AC728" s="520">
        <v>-1.7722381794060169</v>
      </c>
      <c r="AD728" s="520">
        <v>-2.9200365952267879</v>
      </c>
    </row>
    <row r="729" spans="2:30" x14ac:dyDescent="0.3">
      <c r="B729" s="310"/>
      <c r="C729" s="310"/>
      <c r="D729" s="310"/>
      <c r="Y729" s="519"/>
      <c r="Z729" s="520">
        <v>-6.5812930494483624</v>
      </c>
      <c r="AA729" s="520">
        <v>-1.3713883046188788</v>
      </c>
      <c r="AB729" s="520"/>
      <c r="AC729" s="520">
        <v>-6.8501477098167243</v>
      </c>
      <c r="AD729" s="520">
        <v>-3.3655842722923461</v>
      </c>
    </row>
    <row r="730" spans="2:30" x14ac:dyDescent="0.3">
      <c r="B730" s="310"/>
      <c r="C730" s="310"/>
      <c r="D730" s="310"/>
      <c r="Y730" s="519"/>
      <c r="Z730" s="520">
        <v>-6.403487249641266</v>
      </c>
      <c r="AA730" s="520">
        <v>-1.0817128346404015</v>
      </c>
      <c r="AB730" s="520"/>
      <c r="AC730" s="520">
        <v>-4.8607749648006973</v>
      </c>
      <c r="AD730" s="520">
        <v>-2.600973867700481</v>
      </c>
    </row>
    <row r="731" spans="2:30" x14ac:dyDescent="0.3">
      <c r="B731" s="310"/>
      <c r="C731" s="310"/>
      <c r="D731" s="310"/>
      <c r="Y731" s="519"/>
      <c r="Z731" s="520">
        <v>-2.9274082815533209</v>
      </c>
      <c r="AA731" s="520">
        <v>-2.8375283813655607</v>
      </c>
      <c r="AB731" s="520"/>
      <c r="AC731" s="520">
        <v>-3.7960589336293822</v>
      </c>
      <c r="AD731" s="520">
        <v>-3.1760833086228479</v>
      </c>
    </row>
    <row r="732" spans="2:30" x14ac:dyDescent="0.3">
      <c r="B732" s="310"/>
      <c r="C732" s="310"/>
      <c r="D732" s="310"/>
      <c r="Y732" s="519"/>
      <c r="Z732" s="520">
        <v>-0.16081196885030247</v>
      </c>
      <c r="AA732" s="520">
        <v>-2.906654157211098</v>
      </c>
      <c r="AB732" s="520"/>
      <c r="AC732" s="520">
        <v>-6.2734519970944689</v>
      </c>
      <c r="AD732" s="520">
        <v>-3.669736246946361</v>
      </c>
    </row>
    <row r="733" spans="2:30" x14ac:dyDescent="0.3">
      <c r="B733" s="310"/>
      <c r="C733" s="310"/>
      <c r="D733" s="310"/>
      <c r="Y733" s="519"/>
      <c r="Z733" s="520">
        <v>4.92489302549615</v>
      </c>
      <c r="AA733" s="520">
        <v>-3.1394978541070317</v>
      </c>
      <c r="AB733" s="520"/>
      <c r="AC733" s="520">
        <v>5.212913257163649</v>
      </c>
      <c r="AD733" s="520">
        <v>-3.7571438125967256</v>
      </c>
    </row>
    <row r="734" spans="2:30" x14ac:dyDescent="0.3">
      <c r="B734" s="310"/>
      <c r="C734" s="310"/>
      <c r="D734" s="310"/>
      <c r="Y734" s="519"/>
      <c r="Z734" s="520">
        <v>-6.9165475476009082</v>
      </c>
      <c r="AA734" s="520">
        <v>-3.1165132708736363</v>
      </c>
      <c r="AB734" s="520"/>
      <c r="AC734" s="520">
        <v>-3.8928246327762963</v>
      </c>
      <c r="AD734" s="520">
        <v>-3.7985586286453077</v>
      </c>
    </row>
    <row r="735" spans="2:30" x14ac:dyDescent="0.3">
      <c r="B735" s="310"/>
      <c r="C735" s="310"/>
      <c r="D735" s="310"/>
      <c r="Y735" s="519"/>
      <c r="Z735" s="520">
        <v>-2.2819240288796756</v>
      </c>
      <c r="AA735" s="520">
        <v>-3.7105515187879741</v>
      </c>
      <c r="AB735" s="520"/>
      <c r="AC735" s="520">
        <v>-5.2278087476706077</v>
      </c>
      <c r="AD735" s="520">
        <v>-4.5475565483177762</v>
      </c>
    </row>
    <row r="736" spans="2:30" x14ac:dyDescent="0.3">
      <c r="B736" s="310"/>
      <c r="C736" s="310"/>
      <c r="D736" s="310"/>
      <c r="Y736" s="519"/>
      <c r="Z736" s="520">
        <v>-8.2111989277199005</v>
      </c>
      <c r="AA736" s="520">
        <v>-5.0284446361488264</v>
      </c>
      <c r="AB736" s="520"/>
      <c r="AC736" s="520">
        <v>-7.4620006693692744</v>
      </c>
      <c r="AD736" s="520">
        <v>-6.9415297271816048</v>
      </c>
    </row>
    <row r="737" spans="2:30" x14ac:dyDescent="0.3">
      <c r="B737" s="310"/>
      <c r="C737" s="310"/>
      <c r="D737" s="310"/>
      <c r="Y737" s="519"/>
      <c r="Z737" s="520">
        <v>-6.2425951670074991</v>
      </c>
      <c r="AA737" s="520">
        <v>-6.748208538600653</v>
      </c>
      <c r="AB737" s="520"/>
      <c r="AC737" s="520">
        <v>-5.1506786771407747</v>
      </c>
      <c r="AD737" s="520">
        <v>-10.240060489944003</v>
      </c>
    </row>
    <row r="738" spans="2:30" x14ac:dyDescent="0.3">
      <c r="B738" s="310"/>
      <c r="C738" s="310"/>
      <c r="D738" s="310"/>
      <c r="Y738" s="519"/>
      <c r="Z738" s="520">
        <v>-7.0856760169536841</v>
      </c>
      <c r="AA738" s="520">
        <v>-6.6530330592470266</v>
      </c>
      <c r="AB738" s="520"/>
      <c r="AC738" s="520">
        <v>-9.0390443713366579</v>
      </c>
      <c r="AD738" s="520">
        <v>-11.727182644853228</v>
      </c>
    </row>
    <row r="739" spans="2:30" x14ac:dyDescent="0.3">
      <c r="B739" s="310"/>
      <c r="C739" s="310"/>
      <c r="D739" s="310"/>
      <c r="Y739" s="519"/>
      <c r="Z739" s="520">
        <v>-9.3860637903762676</v>
      </c>
      <c r="AA739" s="520">
        <v>-7.0089455161745216</v>
      </c>
      <c r="AB739" s="520"/>
      <c r="AC739" s="520">
        <v>-23.031264249141273</v>
      </c>
      <c r="AD739" s="520">
        <v>-11.948498748998515</v>
      </c>
    </row>
    <row r="740" spans="2:30" x14ac:dyDescent="0.3">
      <c r="B740" s="310"/>
      <c r="C740" s="310"/>
      <c r="D740" s="310"/>
      <c r="Y740" s="519"/>
      <c r="Z740" s="520">
        <v>-7.113454291666633</v>
      </c>
      <c r="AA740" s="520">
        <v>-7.1625622301641174</v>
      </c>
      <c r="AB740" s="520"/>
      <c r="AC740" s="520">
        <v>-17.876802082173143</v>
      </c>
      <c r="AD740" s="520">
        <v>-12.706431591191274</v>
      </c>
    </row>
    <row r="741" spans="2:30" x14ac:dyDescent="0.3">
      <c r="B741" s="310"/>
      <c r="C741" s="310"/>
      <c r="D741" s="310"/>
      <c r="Y741" s="519"/>
      <c r="Z741" s="520">
        <v>-6.2503191921255272</v>
      </c>
      <c r="AA741" s="520">
        <v>-7.0634038639712342</v>
      </c>
      <c r="AB741" s="520"/>
      <c r="AC741" s="520">
        <v>-14.302679717140862</v>
      </c>
      <c r="AD741" s="520">
        <v>-13.281433248267346</v>
      </c>
    </row>
    <row r="742" spans="2:30" x14ac:dyDescent="0.3">
      <c r="B742" s="310"/>
      <c r="C742" s="310"/>
      <c r="D742" s="310"/>
      <c r="Y742" s="519"/>
      <c r="Z742" s="520">
        <v>-4.7733112273721403</v>
      </c>
      <c r="AA742" s="520">
        <v>-6.9488497551203308</v>
      </c>
      <c r="AB742" s="520"/>
      <c r="AC742" s="520">
        <v>-6.7770214766876222</v>
      </c>
      <c r="AD742" s="520">
        <v>-13.59881801392004</v>
      </c>
    </row>
    <row r="743" spans="2:30" x14ac:dyDescent="0.3">
      <c r="B743" s="310"/>
      <c r="C743" s="310"/>
      <c r="D743" s="310"/>
      <c r="Y743" s="519"/>
      <c r="Z743" s="520">
        <v>-9.2865159256470697</v>
      </c>
      <c r="AA743" s="520">
        <v>-7.4705937085405854</v>
      </c>
      <c r="AB743" s="520"/>
      <c r="AC743" s="520">
        <v>-12.767530564718584</v>
      </c>
      <c r="AD743" s="520">
        <v>-12.310688348748526</v>
      </c>
    </row>
    <row r="744" spans="2:30" x14ac:dyDescent="0.3">
      <c r="B744" s="310"/>
      <c r="C744" s="310"/>
      <c r="D744" s="310"/>
      <c r="Y744" s="519"/>
      <c r="Z744" s="520">
        <v>-5.5484866036573193</v>
      </c>
      <c r="AA744" s="520">
        <v>-6.9501463691029386</v>
      </c>
      <c r="AB744" s="520"/>
      <c r="AC744" s="520">
        <v>-9.1756902766732793</v>
      </c>
      <c r="AD744" s="520">
        <v>-11.262443952813468</v>
      </c>
    </row>
    <row r="745" spans="2:30" x14ac:dyDescent="0.3">
      <c r="B745" s="310"/>
      <c r="C745" s="310"/>
      <c r="D745" s="310"/>
      <c r="Y745" s="519"/>
      <c r="Z745" s="520">
        <v>-6.28379725499736</v>
      </c>
      <c r="AA745" s="520"/>
      <c r="AB745" s="520"/>
      <c r="AC745" s="520">
        <v>-11.260737730905518</v>
      </c>
      <c r="AD745" s="520"/>
    </row>
    <row r="746" spans="2:30" x14ac:dyDescent="0.3">
      <c r="B746" s="310"/>
      <c r="C746" s="310"/>
      <c r="D746" s="310"/>
      <c r="Y746" s="519"/>
      <c r="Z746" s="520">
        <v>-13.038271464318052</v>
      </c>
      <c r="AA746" s="520"/>
      <c r="AB746" s="520"/>
      <c r="AC746" s="520">
        <v>-14.014356592940672</v>
      </c>
      <c r="AD746" s="520"/>
    </row>
    <row r="747" spans="2:30" x14ac:dyDescent="0.3">
      <c r="B747" s="310"/>
      <c r="C747" s="310"/>
      <c r="D747" s="310"/>
      <c r="Y747" s="519">
        <v>44570</v>
      </c>
      <c r="Z747" s="520">
        <v>-3.4703229156030968</v>
      </c>
      <c r="AA747" s="520"/>
      <c r="AB747" s="520"/>
      <c r="AC747" s="520">
        <v>-10.53909131062774</v>
      </c>
      <c r="AD747" s="520"/>
    </row>
    <row r="748" spans="2:30" x14ac:dyDescent="0.3">
      <c r="B748" s="310"/>
      <c r="C748" s="310"/>
      <c r="D748" s="310"/>
      <c r="AB748" s="310"/>
    </row>
    <row r="749" spans="2:30" x14ac:dyDescent="0.3">
      <c r="B749" s="310"/>
      <c r="C749" s="310"/>
      <c r="D749" s="310"/>
      <c r="AB749" s="310"/>
    </row>
    <row r="750" spans="2:30" x14ac:dyDescent="0.3">
      <c r="B750" s="310"/>
      <c r="C750" s="310"/>
      <c r="D750" s="310"/>
      <c r="AB750" s="310"/>
    </row>
    <row r="751" spans="2:30" x14ac:dyDescent="0.3">
      <c r="B751" s="310"/>
      <c r="C751" s="310"/>
      <c r="D751" s="310"/>
      <c r="AB751" s="310"/>
    </row>
    <row r="752" spans="2:30" x14ac:dyDescent="0.3">
      <c r="B752" s="310"/>
      <c r="C752" s="310"/>
      <c r="D752" s="310"/>
      <c r="AB752" s="310"/>
    </row>
    <row r="753" spans="2:28" x14ac:dyDescent="0.3">
      <c r="B753" s="310"/>
      <c r="C753" s="310"/>
      <c r="D753" s="310"/>
      <c r="AB753" s="310"/>
    </row>
    <row r="754" spans="2:28" x14ac:dyDescent="0.3">
      <c r="B754" s="310"/>
      <c r="C754" s="310"/>
      <c r="D754" s="310"/>
      <c r="AB754" s="310"/>
    </row>
    <row r="755" spans="2:28" x14ac:dyDescent="0.3">
      <c r="B755" s="310"/>
      <c r="C755" s="310"/>
      <c r="D755" s="310"/>
      <c r="AB755" s="310"/>
    </row>
    <row r="756" spans="2:28" x14ac:dyDescent="0.3">
      <c r="B756" s="310"/>
      <c r="C756" s="310"/>
      <c r="D756" s="310"/>
      <c r="AB756" s="310"/>
    </row>
    <row r="757" spans="2:28" x14ac:dyDescent="0.3">
      <c r="B757" s="310"/>
      <c r="C757" s="310"/>
      <c r="D757" s="310"/>
      <c r="AB757" s="310"/>
    </row>
    <row r="758" spans="2:28" x14ac:dyDescent="0.3">
      <c r="B758" s="310"/>
      <c r="C758" s="310"/>
      <c r="D758" s="310"/>
      <c r="AB758" s="310"/>
    </row>
    <row r="759" spans="2:28" x14ac:dyDescent="0.3">
      <c r="B759" s="310"/>
      <c r="C759" s="310"/>
      <c r="D759" s="310"/>
      <c r="AB759" s="310"/>
    </row>
    <row r="760" spans="2:28" x14ac:dyDescent="0.3">
      <c r="B760" s="310"/>
      <c r="C760" s="310"/>
      <c r="D760" s="310"/>
      <c r="AB760" s="310"/>
    </row>
    <row r="761" spans="2:28" x14ac:dyDescent="0.3">
      <c r="B761" s="310"/>
      <c r="C761" s="310"/>
      <c r="D761" s="310"/>
      <c r="AB761" s="310"/>
    </row>
    <row r="762" spans="2:28" x14ac:dyDescent="0.3">
      <c r="B762" s="310"/>
      <c r="C762" s="310"/>
      <c r="D762" s="310"/>
      <c r="AB762" s="310"/>
    </row>
    <row r="763" spans="2:28" x14ac:dyDescent="0.3">
      <c r="B763" s="310"/>
      <c r="C763" s="310"/>
      <c r="D763" s="310"/>
      <c r="AB763" s="310"/>
    </row>
    <row r="764" spans="2:28" x14ac:dyDescent="0.3">
      <c r="B764" s="310"/>
      <c r="C764" s="310"/>
      <c r="D764" s="310"/>
      <c r="AB764" s="310"/>
    </row>
    <row r="765" spans="2:28" x14ac:dyDescent="0.3">
      <c r="B765" s="310"/>
      <c r="C765" s="310"/>
      <c r="D765" s="310"/>
      <c r="AB765" s="310"/>
    </row>
    <row r="766" spans="2:28" x14ac:dyDescent="0.3">
      <c r="B766" s="310"/>
      <c r="C766" s="310"/>
      <c r="D766" s="310"/>
      <c r="AB766" s="310"/>
    </row>
    <row r="767" spans="2:28" x14ac:dyDescent="0.3">
      <c r="B767" s="310"/>
      <c r="C767" s="310"/>
      <c r="D767" s="310"/>
      <c r="AB767" s="310"/>
    </row>
    <row r="768" spans="2:28" x14ac:dyDescent="0.3">
      <c r="B768" s="310"/>
      <c r="C768" s="310"/>
      <c r="D768" s="310"/>
      <c r="AB768" s="310"/>
    </row>
    <row r="769" spans="2:28" x14ac:dyDescent="0.3">
      <c r="B769" s="310"/>
      <c r="C769" s="310"/>
      <c r="D769" s="310"/>
      <c r="AB769" s="310"/>
    </row>
    <row r="770" spans="2:28" x14ac:dyDescent="0.3">
      <c r="B770" s="310"/>
      <c r="C770" s="310"/>
      <c r="D770" s="310"/>
      <c r="AB770" s="310"/>
    </row>
    <row r="771" spans="2:28" x14ac:dyDescent="0.3">
      <c r="B771" s="310"/>
      <c r="C771" s="310"/>
      <c r="D771" s="310"/>
      <c r="AB771" s="310"/>
    </row>
    <row r="772" spans="2:28" x14ac:dyDescent="0.3">
      <c r="B772" s="310"/>
      <c r="C772" s="310"/>
      <c r="D772" s="310"/>
      <c r="AB772" s="310"/>
    </row>
    <row r="773" spans="2:28" x14ac:dyDescent="0.3">
      <c r="B773" s="310"/>
      <c r="C773" s="310"/>
      <c r="D773" s="310"/>
      <c r="AB773" s="310"/>
    </row>
    <row r="774" spans="2:28" x14ac:dyDescent="0.3">
      <c r="B774" s="310"/>
      <c r="C774" s="310"/>
      <c r="D774" s="310"/>
      <c r="AB774" s="310"/>
    </row>
    <row r="775" spans="2:28" x14ac:dyDescent="0.3">
      <c r="B775" s="310"/>
      <c r="C775" s="310"/>
      <c r="D775" s="310"/>
      <c r="AB775" s="310"/>
    </row>
    <row r="776" spans="2:28" x14ac:dyDescent="0.3">
      <c r="B776" s="310"/>
      <c r="C776" s="310"/>
      <c r="D776" s="310"/>
      <c r="AB776" s="310"/>
    </row>
    <row r="777" spans="2:28" x14ac:dyDescent="0.3">
      <c r="B777" s="310"/>
      <c r="C777" s="310"/>
      <c r="D777" s="310"/>
      <c r="AB777" s="310"/>
    </row>
    <row r="778" spans="2:28" x14ac:dyDescent="0.3">
      <c r="B778" s="310"/>
      <c r="C778" s="310"/>
      <c r="D778" s="310"/>
      <c r="AB778" s="310"/>
    </row>
    <row r="779" spans="2:28" x14ac:dyDescent="0.3">
      <c r="B779" s="310"/>
      <c r="C779" s="310"/>
      <c r="D779" s="310"/>
      <c r="AB779" s="310"/>
    </row>
    <row r="780" spans="2:28" x14ac:dyDescent="0.3">
      <c r="B780" s="310"/>
      <c r="C780" s="310"/>
      <c r="D780" s="310"/>
      <c r="AB780" s="310"/>
    </row>
    <row r="781" spans="2:28" x14ac:dyDescent="0.3">
      <c r="B781" s="310"/>
      <c r="C781" s="310"/>
      <c r="D781" s="310"/>
      <c r="AB781" s="310"/>
    </row>
    <row r="782" spans="2:28" x14ac:dyDescent="0.3">
      <c r="B782" s="310"/>
      <c r="C782" s="310"/>
      <c r="D782" s="310"/>
      <c r="AB782" s="310"/>
    </row>
    <row r="783" spans="2:28" x14ac:dyDescent="0.3">
      <c r="B783" s="310"/>
      <c r="C783" s="310"/>
      <c r="D783" s="310"/>
      <c r="AB783" s="310"/>
    </row>
    <row r="784" spans="2:28" x14ac:dyDescent="0.3">
      <c r="B784" s="310"/>
      <c r="C784" s="310"/>
      <c r="D784" s="310"/>
      <c r="AB784" s="310"/>
    </row>
    <row r="785" spans="2:28" x14ac:dyDescent="0.3">
      <c r="B785" s="310"/>
      <c r="C785" s="310"/>
      <c r="D785" s="310"/>
      <c r="AB785" s="310"/>
    </row>
    <row r="786" spans="2:28" x14ac:dyDescent="0.3">
      <c r="B786" s="310"/>
      <c r="C786" s="310"/>
      <c r="D786" s="310"/>
    </row>
    <row r="787" spans="2:28" x14ac:dyDescent="0.3">
      <c r="B787" s="310"/>
      <c r="C787" s="310"/>
      <c r="D787" s="310"/>
    </row>
    <row r="788" spans="2:28" x14ac:dyDescent="0.3">
      <c r="B788" s="310"/>
      <c r="C788" s="310"/>
      <c r="D788" s="310"/>
    </row>
    <row r="789" spans="2:28" x14ac:dyDescent="0.3">
      <c r="B789" s="310"/>
      <c r="C789" s="310"/>
      <c r="D789" s="310"/>
    </row>
    <row r="790" spans="2:28" x14ac:dyDescent="0.3">
      <c r="B790" s="310"/>
      <c r="C790" s="310"/>
      <c r="D790" s="310"/>
    </row>
    <row r="791" spans="2:28" x14ac:dyDescent="0.3">
      <c r="B791" s="310"/>
      <c r="C791" s="310"/>
      <c r="D791" s="310"/>
    </row>
    <row r="792" spans="2:28" x14ac:dyDescent="0.3">
      <c r="B792" s="310"/>
      <c r="C792" s="310"/>
      <c r="D792" s="310"/>
    </row>
    <row r="793" spans="2:28" x14ac:dyDescent="0.3">
      <c r="B793" s="310"/>
      <c r="C793" s="310"/>
      <c r="D793" s="310"/>
    </row>
    <row r="794" spans="2:28" x14ac:dyDescent="0.3">
      <c r="B794" s="310"/>
      <c r="C794" s="310"/>
      <c r="D794" s="310"/>
    </row>
    <row r="795" spans="2:28" x14ac:dyDescent="0.3">
      <c r="B795" s="310"/>
      <c r="C795" s="310"/>
      <c r="D795" s="310"/>
    </row>
    <row r="796" spans="2:28" x14ac:dyDescent="0.3">
      <c r="B796" s="310"/>
      <c r="C796" s="310"/>
      <c r="D796" s="310"/>
    </row>
    <row r="797" spans="2:28" x14ac:dyDescent="0.3">
      <c r="B797" s="310"/>
      <c r="C797" s="310"/>
      <c r="D797" s="310"/>
    </row>
    <row r="798" spans="2:28" x14ac:dyDescent="0.3">
      <c r="B798" s="310"/>
      <c r="C798" s="310"/>
      <c r="D798" s="310"/>
    </row>
    <row r="799" spans="2:28" x14ac:dyDescent="0.3">
      <c r="B799" s="310"/>
      <c r="C799" s="310"/>
      <c r="D799" s="310"/>
    </row>
    <row r="800" spans="2:28" x14ac:dyDescent="0.3">
      <c r="B800" s="310"/>
      <c r="C800" s="310"/>
      <c r="D800" s="310"/>
    </row>
    <row r="801" spans="2:4" x14ac:dyDescent="0.3">
      <c r="B801" s="310"/>
      <c r="C801" s="310"/>
      <c r="D801" s="310"/>
    </row>
    <row r="802" spans="2:4" x14ac:dyDescent="0.3">
      <c r="B802" s="310"/>
      <c r="C802" s="310"/>
      <c r="D802" s="310"/>
    </row>
    <row r="803" spans="2:4" x14ac:dyDescent="0.3">
      <c r="B803" s="310"/>
      <c r="C803" s="310"/>
      <c r="D803" s="310"/>
    </row>
    <row r="804" spans="2:4" x14ac:dyDescent="0.3">
      <c r="B804" s="310"/>
      <c r="C804" s="310"/>
      <c r="D804" s="310"/>
    </row>
    <row r="805" spans="2:4" x14ac:dyDescent="0.3">
      <c r="B805" s="310"/>
      <c r="C805" s="310"/>
      <c r="D805" s="310"/>
    </row>
    <row r="806" spans="2:4" x14ac:dyDescent="0.3">
      <c r="C806" s="310"/>
      <c r="D806" s="310"/>
    </row>
    <row r="807" spans="2:4" x14ac:dyDescent="0.3">
      <c r="C807" s="310"/>
      <c r="D807" s="310"/>
    </row>
    <row r="808" spans="2:4" x14ac:dyDescent="0.3">
      <c r="C808" s="310"/>
      <c r="D808" s="310"/>
    </row>
    <row r="809" spans="2:4" x14ac:dyDescent="0.3">
      <c r="C809" s="310"/>
      <c r="D809" s="310"/>
    </row>
  </sheetData>
  <mergeCells count="38">
    <mergeCell ref="C158:N159"/>
    <mergeCell ref="C140:D140"/>
    <mergeCell ref="C141:D141"/>
    <mergeCell ref="C143:D143"/>
    <mergeCell ref="C144:D144"/>
    <mergeCell ref="C145:D145"/>
    <mergeCell ref="C146:D146"/>
    <mergeCell ref="C147:D147"/>
    <mergeCell ref="C148:D148"/>
    <mergeCell ref="C149:D149"/>
    <mergeCell ref="C151:K152"/>
    <mergeCell ref="C153:K154"/>
    <mergeCell ref="G133:H134"/>
    <mergeCell ref="I133:I134"/>
    <mergeCell ref="J133:J134"/>
    <mergeCell ref="K133:L134"/>
    <mergeCell ref="C137:D137"/>
    <mergeCell ref="C139:D139"/>
    <mergeCell ref="G40:G41"/>
    <mergeCell ref="H40:J40"/>
    <mergeCell ref="K40:M40"/>
    <mergeCell ref="N40:Q40"/>
    <mergeCell ref="C130:N130"/>
    <mergeCell ref="C132:D134"/>
    <mergeCell ref="E132:H132"/>
    <mergeCell ref="I132:L132"/>
    <mergeCell ref="E133:E134"/>
    <mergeCell ref="F133:F134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0"/>
  <sheetViews>
    <sheetView showGridLines="0" zoomScale="80" zoomScaleNormal="80" workbookViewId="0">
      <pane xSplit="3" topLeftCell="AL1" activePane="topRight" state="frozen"/>
      <selection activeCell="AV5" sqref="AV5:AY5"/>
      <selection pane="topRight" activeCell="A20" sqref="A20"/>
    </sheetView>
  </sheetViews>
  <sheetFormatPr defaultRowHeight="14.4" x14ac:dyDescent="0.3"/>
  <cols>
    <col min="1" max="1" width="54.88671875" style="429" customWidth="1"/>
    <col min="2" max="2" width="8.44140625" style="429" customWidth="1"/>
    <col min="3" max="3" width="18.109375" style="429" customWidth="1"/>
    <col min="4" max="51" width="11.6640625" style="429" customWidth="1"/>
    <col min="52" max="16384" width="8.88671875" style="429"/>
  </cols>
  <sheetData>
    <row r="2" spans="1:51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</row>
    <row r="3" spans="1:51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</row>
    <row r="4" spans="1:51" ht="20.25" customHeight="1" x14ac:dyDescent="0.35">
      <c r="A4" s="590" t="s">
        <v>245</v>
      </c>
      <c r="B4" s="590"/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590"/>
      <c r="Q4" s="590"/>
      <c r="R4" s="590"/>
      <c r="S4" s="590"/>
      <c r="T4" s="590"/>
      <c r="U4" s="590"/>
      <c r="V4" s="590"/>
      <c r="W4" s="590"/>
      <c r="X4" s="590"/>
      <c r="Y4" s="590"/>
      <c r="Z4" s="590"/>
      <c r="AA4" s="590"/>
      <c r="AB4" s="590"/>
      <c r="AC4" s="590"/>
      <c r="AD4" s="590"/>
      <c r="AE4" s="590"/>
      <c r="AF4" s="590"/>
    </row>
    <row r="5" spans="1:51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586"/>
      <c r="AW5" s="586"/>
      <c r="AX5" s="586"/>
      <c r="AY5" s="586"/>
    </row>
    <row r="6" spans="1:51" ht="23.25" customHeight="1" thickBot="1" x14ac:dyDescent="0.35">
      <c r="A6" s="591"/>
      <c r="B6" s="174"/>
      <c r="C6" s="175"/>
      <c r="D6" s="594" t="s">
        <v>39</v>
      </c>
      <c r="E6" s="595"/>
      <c r="F6" s="595"/>
      <c r="G6" s="595"/>
      <c r="H6" s="595"/>
      <c r="I6" s="595"/>
      <c r="J6" s="595"/>
      <c r="K6" s="595"/>
      <c r="L6" s="595"/>
      <c r="M6" s="595"/>
      <c r="N6" s="595"/>
      <c r="O6" s="595"/>
      <c r="P6" s="595"/>
      <c r="Q6" s="595"/>
      <c r="R6" s="595"/>
      <c r="S6" s="595"/>
      <c r="T6" s="595"/>
      <c r="U6" s="595"/>
      <c r="V6" s="595"/>
      <c r="W6" s="595"/>
      <c r="X6" s="595"/>
      <c r="Y6" s="595"/>
      <c r="Z6" s="595"/>
      <c r="AA6" s="595"/>
      <c r="AB6" s="595"/>
      <c r="AC6" s="595"/>
      <c r="AD6" s="595"/>
      <c r="AE6" s="595"/>
      <c r="AF6" s="595"/>
      <c r="AG6" s="595"/>
      <c r="AH6" s="595"/>
      <c r="AI6" s="595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</row>
    <row r="7" spans="1:51" s="177" customFormat="1" ht="23.25" customHeight="1" thickBot="1" x14ac:dyDescent="0.35">
      <c r="A7" s="592"/>
      <c r="B7" s="176"/>
      <c r="C7" s="215"/>
      <c r="D7" s="587">
        <v>2019</v>
      </c>
      <c r="E7" s="588"/>
      <c r="F7" s="588"/>
      <c r="G7" s="588"/>
      <c r="H7" s="588"/>
      <c r="I7" s="588"/>
      <c r="J7" s="588"/>
      <c r="K7" s="588"/>
      <c r="L7" s="588"/>
      <c r="M7" s="588"/>
      <c r="N7" s="588"/>
      <c r="O7" s="588"/>
      <c r="P7" s="588"/>
      <c r="Q7" s="588"/>
      <c r="R7" s="588"/>
      <c r="S7" s="589"/>
      <c r="T7" s="587">
        <v>2020</v>
      </c>
      <c r="U7" s="588"/>
      <c r="V7" s="588"/>
      <c r="W7" s="588"/>
      <c r="X7" s="588"/>
      <c r="Y7" s="588"/>
      <c r="Z7" s="588"/>
      <c r="AA7" s="588"/>
      <c r="AB7" s="588"/>
      <c r="AC7" s="588"/>
      <c r="AD7" s="588"/>
      <c r="AE7" s="588"/>
      <c r="AF7" s="588"/>
      <c r="AG7" s="588"/>
      <c r="AH7" s="588"/>
      <c r="AI7" s="589"/>
      <c r="AJ7" s="587">
        <v>2021</v>
      </c>
      <c r="AK7" s="588"/>
      <c r="AL7" s="588"/>
      <c r="AM7" s="588"/>
      <c r="AN7" s="588"/>
      <c r="AO7" s="588"/>
      <c r="AP7" s="588"/>
      <c r="AQ7" s="588"/>
      <c r="AR7" s="588"/>
      <c r="AS7" s="588"/>
      <c r="AT7" s="588"/>
      <c r="AU7" s="588"/>
      <c r="AV7" s="588"/>
      <c r="AW7" s="588"/>
      <c r="AX7" s="588"/>
      <c r="AY7" s="589"/>
    </row>
    <row r="8" spans="1:51" ht="41.25" customHeight="1" x14ac:dyDescent="0.3">
      <c r="A8" s="593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</row>
    <row r="9" spans="1:51" x14ac:dyDescent="0.3">
      <c r="A9" s="430" t="s">
        <v>330</v>
      </c>
      <c r="B9" s="431" t="s">
        <v>331</v>
      </c>
      <c r="C9" s="353"/>
      <c r="D9" s="354">
        <v>111.3</v>
      </c>
      <c r="E9" s="355">
        <v>110.4</v>
      </c>
      <c r="F9" s="355">
        <v>107.8</v>
      </c>
      <c r="G9" s="355">
        <v>107.7</v>
      </c>
      <c r="H9" s="355">
        <v>108.3</v>
      </c>
      <c r="I9" s="355">
        <v>109.1</v>
      </c>
      <c r="J9" s="355">
        <v>107.6</v>
      </c>
      <c r="K9" s="355">
        <v>107.8</v>
      </c>
      <c r="L9" s="355">
        <v>107.3</v>
      </c>
      <c r="M9" s="355">
        <v>107.3</v>
      </c>
      <c r="N9" s="355">
        <v>108.5</v>
      </c>
      <c r="O9" s="355">
        <v>105.8</v>
      </c>
      <c r="P9" s="354">
        <v>109.83333333333333</v>
      </c>
      <c r="Q9" s="355">
        <v>108.36666666666667</v>
      </c>
      <c r="R9" s="355">
        <v>107.56666666666666</v>
      </c>
      <c r="S9" s="355">
        <v>107.2</v>
      </c>
      <c r="T9" s="356">
        <v>107.2</v>
      </c>
      <c r="U9" s="355">
        <v>106.2</v>
      </c>
      <c r="V9" s="355">
        <v>99.4</v>
      </c>
      <c r="W9" s="355">
        <v>69.900000000000006</v>
      </c>
      <c r="X9" s="355">
        <v>66.2</v>
      </c>
      <c r="Y9" s="355">
        <v>76.7</v>
      </c>
      <c r="Z9" s="355">
        <v>86.8</v>
      </c>
      <c r="AA9" s="355">
        <v>87.8</v>
      </c>
      <c r="AB9" s="355">
        <v>88.9</v>
      </c>
      <c r="AC9" s="355">
        <v>90.3</v>
      </c>
      <c r="AD9" s="355">
        <v>86.3</v>
      </c>
      <c r="AE9" s="357">
        <v>87.8</v>
      </c>
      <c r="AF9" s="354">
        <v>104.26666666666667</v>
      </c>
      <c r="AG9" s="355">
        <v>70.933333333333337</v>
      </c>
      <c r="AH9" s="355">
        <v>87.833333333333329</v>
      </c>
      <c r="AI9" s="358">
        <v>88.133333333333326</v>
      </c>
      <c r="AJ9" s="356">
        <v>87.4</v>
      </c>
      <c r="AK9" s="355">
        <v>85.5</v>
      </c>
      <c r="AL9" s="355">
        <v>93.1</v>
      </c>
      <c r="AM9" s="355">
        <v>104</v>
      </c>
      <c r="AN9" s="355">
        <v>111.4</v>
      </c>
      <c r="AO9" s="355">
        <v>110.6</v>
      </c>
      <c r="AP9" s="355">
        <v>104.8</v>
      </c>
      <c r="AQ9" s="355">
        <v>106.3</v>
      </c>
      <c r="AR9" s="355">
        <v>107.1</v>
      </c>
      <c r="AS9" s="355">
        <v>108.1</v>
      </c>
      <c r="AT9" s="355">
        <v>108.4</v>
      </c>
      <c r="AU9" s="357">
        <v>108.2</v>
      </c>
      <c r="AV9" s="354">
        <v>88.666666666666671</v>
      </c>
      <c r="AW9" s="355">
        <v>108.66666666666667</v>
      </c>
      <c r="AX9" s="355">
        <v>106.06666666666666</v>
      </c>
      <c r="AY9" s="358">
        <v>108.23333333333333</v>
      </c>
    </row>
    <row r="10" spans="1:51" s="58" customFormat="1" x14ac:dyDescent="0.3">
      <c r="A10" s="432"/>
      <c r="B10" s="433"/>
      <c r="C10" s="433" t="s">
        <v>45</v>
      </c>
      <c r="D10" s="434">
        <v>-1.5044247787610645E-2</v>
      </c>
      <c r="E10" s="435">
        <v>-2.1276595744680778E-2</v>
      </c>
      <c r="F10" s="435">
        <v>-3.6639857015192213E-2</v>
      </c>
      <c r="G10" s="435">
        <v>-2.3572076155938298E-2</v>
      </c>
      <c r="H10" s="435">
        <v>-2.6954177897574125E-2</v>
      </c>
      <c r="I10" s="435">
        <v>-3.6219081272084883E-2</v>
      </c>
      <c r="J10" s="435">
        <v>-4.7787610619469074E-2</v>
      </c>
      <c r="K10" s="435">
        <v>-4.262877442273532E-2</v>
      </c>
      <c r="L10" s="435">
        <v>-3.8530465949820764E-2</v>
      </c>
      <c r="M10" s="435">
        <v>-2.8079710144927612E-2</v>
      </c>
      <c r="N10" s="435">
        <v>-2.3402340234023353E-2</v>
      </c>
      <c r="O10" s="435">
        <v>-5.1971326164874529E-2</v>
      </c>
      <c r="P10" s="434">
        <v>-2.4281907018063504E-2</v>
      </c>
      <c r="Q10" s="435">
        <v>-2.8972520908004784E-2</v>
      </c>
      <c r="R10" s="435">
        <v>-4.3001186239620362E-2</v>
      </c>
      <c r="S10" s="435">
        <v>-3.4524166916841868E-2</v>
      </c>
      <c r="T10" s="359">
        <v>-3.6837376460017918E-2</v>
      </c>
      <c r="U10" s="435">
        <v>-3.8043478260869588E-2</v>
      </c>
      <c r="V10" s="435">
        <v>-7.7922077922077851E-2</v>
      </c>
      <c r="W10" s="435">
        <v>-0.35097493036211697</v>
      </c>
      <c r="X10" s="435">
        <v>-0.38873499538319478</v>
      </c>
      <c r="Y10" s="435">
        <v>-0.29697525206232805</v>
      </c>
      <c r="Z10" s="435">
        <v>-0.19330855018587359</v>
      </c>
      <c r="AA10" s="435">
        <v>-0.1855287569573284</v>
      </c>
      <c r="AB10" s="435">
        <v>-0.17148182665424036</v>
      </c>
      <c r="AC10" s="435">
        <v>-0.15843429636533085</v>
      </c>
      <c r="AD10" s="435">
        <v>-0.20460829493087559</v>
      </c>
      <c r="AE10" s="436">
        <v>-0.17013232514177695</v>
      </c>
      <c r="AF10" s="434">
        <v>-5.0682852807283733E-2</v>
      </c>
      <c r="AG10" s="435">
        <v>-0.34543217471547216</v>
      </c>
      <c r="AH10" s="435">
        <v>-0.18345212271459563</v>
      </c>
      <c r="AI10" s="437">
        <v>-0.17786069651741304</v>
      </c>
      <c r="AJ10" s="359">
        <v>-0.18470149253731341</v>
      </c>
      <c r="AK10" s="435">
        <v>-0.19491525423728814</v>
      </c>
      <c r="AL10" s="435">
        <v>-6.3380281690140955E-2</v>
      </c>
      <c r="AM10" s="435">
        <v>0.48783977110157356</v>
      </c>
      <c r="AN10" s="435">
        <v>0.68277945619335345</v>
      </c>
      <c r="AO10" s="435">
        <v>0.44198174706649268</v>
      </c>
      <c r="AP10" s="435">
        <v>0.20737327188940094</v>
      </c>
      <c r="AQ10" s="435">
        <v>0.21070615034168566</v>
      </c>
      <c r="AR10" s="435">
        <v>0.20472440944881876</v>
      </c>
      <c r="AS10" s="435">
        <v>0.1971207087486157</v>
      </c>
      <c r="AT10" s="435">
        <v>0.25608342989571276</v>
      </c>
      <c r="AU10" s="436">
        <v>0.23234624145785884</v>
      </c>
      <c r="AV10" s="434">
        <v>-0.14961636828644495</v>
      </c>
      <c r="AW10" s="435">
        <v>0.53195488721804507</v>
      </c>
      <c r="AX10" s="435">
        <v>0.2075901328273245</v>
      </c>
      <c r="AY10" s="437">
        <v>0.22806354009077168</v>
      </c>
    </row>
    <row r="11" spans="1:51" x14ac:dyDescent="0.3">
      <c r="A11" s="432" t="s">
        <v>332</v>
      </c>
      <c r="B11" s="433" t="s">
        <v>331</v>
      </c>
      <c r="C11" s="360"/>
      <c r="D11" s="361">
        <v>112.5</v>
      </c>
      <c r="E11" s="362">
        <v>112</v>
      </c>
      <c r="F11" s="362">
        <v>111.6</v>
      </c>
      <c r="G11" s="362">
        <v>113.1</v>
      </c>
      <c r="H11" s="362">
        <v>111.4</v>
      </c>
      <c r="I11" s="362">
        <v>111.4</v>
      </c>
      <c r="J11" s="362">
        <v>109.5</v>
      </c>
      <c r="K11" s="362">
        <v>112.9</v>
      </c>
      <c r="L11" s="362">
        <v>111.9</v>
      </c>
      <c r="M11" s="362">
        <v>110.8</v>
      </c>
      <c r="N11" s="362">
        <v>111.1</v>
      </c>
      <c r="O11" s="362">
        <v>111.7</v>
      </c>
      <c r="P11" s="361">
        <v>112.03333333333335</v>
      </c>
      <c r="Q11" s="362">
        <v>111.96666666666665</v>
      </c>
      <c r="R11" s="362">
        <v>111.43333333333334</v>
      </c>
      <c r="S11" s="362">
        <v>111.19999999999999</v>
      </c>
      <c r="T11" s="363">
        <v>112.5</v>
      </c>
      <c r="U11" s="362">
        <v>112.7</v>
      </c>
      <c r="V11" s="362">
        <v>107.3</v>
      </c>
      <c r="W11" s="362">
        <v>74.7</v>
      </c>
      <c r="X11" s="362">
        <v>92.3</v>
      </c>
      <c r="Y11" s="362">
        <v>94.7</v>
      </c>
      <c r="Z11" s="362">
        <v>97</v>
      </c>
      <c r="AA11" s="362">
        <v>101.9</v>
      </c>
      <c r="AB11" s="362">
        <v>100.6</v>
      </c>
      <c r="AC11" s="362">
        <v>101.7</v>
      </c>
      <c r="AD11" s="362">
        <v>97.7</v>
      </c>
      <c r="AE11" s="364">
        <v>99</v>
      </c>
      <c r="AF11" s="361">
        <v>110.83333333333333</v>
      </c>
      <c r="AG11" s="362">
        <v>87.233333333333334</v>
      </c>
      <c r="AH11" s="362">
        <v>99.833333333333329</v>
      </c>
      <c r="AI11" s="365">
        <v>99.466666666666654</v>
      </c>
      <c r="AJ11" s="363">
        <v>98</v>
      </c>
      <c r="AK11" s="362">
        <v>98</v>
      </c>
      <c r="AL11" s="362">
        <v>103.2</v>
      </c>
      <c r="AM11" s="362">
        <v>111.6</v>
      </c>
      <c r="AN11" s="362">
        <v>110.2</v>
      </c>
      <c r="AO11" s="362">
        <v>109.5</v>
      </c>
      <c r="AP11" s="362">
        <v>108.3</v>
      </c>
      <c r="AQ11" s="362">
        <v>107.7</v>
      </c>
      <c r="AR11" s="362">
        <v>102.2</v>
      </c>
      <c r="AS11" s="362">
        <v>110.4</v>
      </c>
      <c r="AT11" s="362">
        <v>111.2</v>
      </c>
      <c r="AU11" s="364">
        <v>109.5</v>
      </c>
      <c r="AV11" s="361">
        <v>99.733333333333334</v>
      </c>
      <c r="AW11" s="362">
        <v>110.43333333333334</v>
      </c>
      <c r="AX11" s="362">
        <v>106.06666666666666</v>
      </c>
      <c r="AY11" s="365">
        <v>110.36666666666667</v>
      </c>
    </row>
    <row r="12" spans="1:51" x14ac:dyDescent="0.3">
      <c r="A12" s="438"/>
      <c r="B12" s="439"/>
      <c r="C12" s="439" t="s">
        <v>45</v>
      </c>
      <c r="D12" s="440">
        <v>-5.3050397877983588E-3</v>
      </c>
      <c r="E12" s="441">
        <v>-2.4390243902439001E-2</v>
      </c>
      <c r="F12" s="441">
        <v>-1.3262599469496022E-2</v>
      </c>
      <c r="G12" s="441">
        <v>-1.3949433304272087E-2</v>
      </c>
      <c r="H12" s="441">
        <v>-2.5371828521434745E-2</v>
      </c>
      <c r="I12" s="441">
        <v>-2.1949078138718173E-2</v>
      </c>
      <c r="J12" s="441">
        <v>-4.5335658238884066E-2</v>
      </c>
      <c r="K12" s="441">
        <v>1.7746228926353402E-3</v>
      </c>
      <c r="L12" s="441">
        <v>-6.2166962699821372E-3</v>
      </c>
      <c r="M12" s="441">
        <v>-2.6362038664323375E-2</v>
      </c>
      <c r="N12" s="441">
        <v>-3.8927335640138408E-2</v>
      </c>
      <c r="O12" s="441">
        <v>-3.2900432900432874E-2</v>
      </c>
      <c r="P12" s="440">
        <v>-1.4369501466275593E-2</v>
      </c>
      <c r="Q12" s="441">
        <v>-2.0414114902303961E-2</v>
      </c>
      <c r="R12" s="441">
        <v>-1.6764705882352866E-2</v>
      </c>
      <c r="S12" s="441">
        <v>-3.2763119744853575E-2</v>
      </c>
      <c r="T12" s="366">
        <v>0</v>
      </c>
      <c r="U12" s="441">
        <v>6.2500000000000255E-3</v>
      </c>
      <c r="V12" s="441">
        <v>-3.8530465949820764E-2</v>
      </c>
      <c r="W12" s="441">
        <v>-0.33952254641909807</v>
      </c>
      <c r="X12" s="441">
        <v>-0.17145421903052072</v>
      </c>
      <c r="Y12" s="441">
        <v>-0.14991023339317774</v>
      </c>
      <c r="Z12" s="441">
        <v>-0.11415525114155251</v>
      </c>
      <c r="AA12" s="441">
        <v>-9.7431355181576612E-2</v>
      </c>
      <c r="AB12" s="441">
        <v>-0.10098302055406623</v>
      </c>
      <c r="AC12" s="441">
        <v>-8.2129963898916913E-2</v>
      </c>
      <c r="AD12" s="441">
        <v>-0.12061206120612054</v>
      </c>
      <c r="AE12" s="442">
        <v>-0.11369740376007165</v>
      </c>
      <c r="AF12" s="440">
        <v>-1.0711097887533624E-2</v>
      </c>
      <c r="AG12" s="441">
        <v>-0.22089907710628154</v>
      </c>
      <c r="AH12" s="441">
        <v>-0.10409811546515113</v>
      </c>
      <c r="AI12" s="443">
        <v>-0.10551558752997604</v>
      </c>
      <c r="AJ12" s="366">
        <v>-0.12888888888888889</v>
      </c>
      <c r="AK12" s="441">
        <v>-0.13043478260869568</v>
      </c>
      <c r="AL12" s="441">
        <v>-3.8210624417520919E-2</v>
      </c>
      <c r="AM12" s="441">
        <v>0.4939759036144577</v>
      </c>
      <c r="AN12" s="441">
        <v>0.19393282773564471</v>
      </c>
      <c r="AO12" s="441">
        <v>0.15628299894403375</v>
      </c>
      <c r="AP12" s="441">
        <v>0.11649484536082472</v>
      </c>
      <c r="AQ12" s="441">
        <v>5.6918547595682011E-2</v>
      </c>
      <c r="AR12" s="441">
        <v>1.5904572564612411E-2</v>
      </c>
      <c r="AS12" s="441">
        <v>8.5545722713864333E-2</v>
      </c>
      <c r="AT12" s="441">
        <v>0.13817809621289662</v>
      </c>
      <c r="AU12" s="442">
        <v>0.10606060606060606</v>
      </c>
      <c r="AV12" s="440">
        <v>-0.10015037593984957</v>
      </c>
      <c r="AW12" s="441">
        <v>0.26595338173481087</v>
      </c>
      <c r="AX12" s="441">
        <v>6.2437395659432397E-2</v>
      </c>
      <c r="AY12" s="443">
        <v>0.10958445040214498</v>
      </c>
    </row>
    <row r="13" spans="1:51" x14ac:dyDescent="0.3">
      <c r="A13" s="430" t="s">
        <v>333</v>
      </c>
      <c r="B13" s="431" t="s">
        <v>46</v>
      </c>
      <c r="C13" s="367" t="s">
        <v>334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>
        <v>-0.11445214772466665</v>
      </c>
      <c r="AU13" s="446" t="s">
        <v>173</v>
      </c>
      <c r="AV13" s="369"/>
      <c r="AW13" s="370"/>
      <c r="AX13" s="370"/>
      <c r="AY13" s="371"/>
    </row>
    <row r="14" spans="1:51" x14ac:dyDescent="0.3">
      <c r="A14" s="372"/>
      <c r="B14" s="439"/>
      <c r="C14" s="439" t="s">
        <v>335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>
        <v>-0.11776510627800001</v>
      </c>
      <c r="AU14" s="442" t="s">
        <v>173</v>
      </c>
      <c r="AV14" s="373"/>
      <c r="AW14" s="374"/>
      <c r="AX14" s="374"/>
      <c r="AY14" s="375"/>
    </row>
    <row r="15" spans="1:51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120.76</v>
      </c>
      <c r="AS15" s="362">
        <v>121.93</v>
      </c>
      <c r="AT15" s="362">
        <v>126.26</v>
      </c>
      <c r="AU15" s="364" t="s">
        <v>173</v>
      </c>
      <c r="AV15" s="361">
        <v>107.32666666666667</v>
      </c>
      <c r="AW15" s="362">
        <v>113.75999999999999</v>
      </c>
      <c r="AX15" s="362">
        <v>113.81333333333333</v>
      </c>
      <c r="AY15" s="365" t="s">
        <v>173</v>
      </c>
    </row>
    <row r="16" spans="1:5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0.11680384722093777</v>
      </c>
      <c r="AS16" s="435">
        <v>0.11494147768836882</v>
      </c>
      <c r="AT16" s="435">
        <v>0.1662663957140218</v>
      </c>
      <c r="AU16" s="436" t="s">
        <v>173</v>
      </c>
      <c r="AV16" s="434">
        <v>1.0545477371163185E-2</v>
      </c>
      <c r="AW16" s="435">
        <v>0.35283624687834469</v>
      </c>
      <c r="AX16" s="435">
        <v>0.12430438934439719</v>
      </c>
      <c r="AY16" s="437" t="s">
        <v>173</v>
      </c>
    </row>
    <row r="17" spans="1:51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K17" s="518"/>
      <c r="L17" s="518"/>
      <c r="M17" s="518"/>
      <c r="N17" s="518"/>
      <c r="O17" s="518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</row>
    <row r="18" spans="1:51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105.68</v>
      </c>
      <c r="AS18" s="362">
        <v>105.59</v>
      </c>
      <c r="AT18" s="362">
        <v>106.7</v>
      </c>
      <c r="AU18" s="364" t="s">
        <v>173</v>
      </c>
      <c r="AV18" s="361">
        <v>103.55333333333334</v>
      </c>
      <c r="AW18" s="362">
        <v>104.19333333333334</v>
      </c>
      <c r="AX18" s="362">
        <v>105.51666666666667</v>
      </c>
      <c r="AY18" s="365" t="s">
        <v>173</v>
      </c>
    </row>
    <row r="19" spans="1:5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1.109835438193656E-2</v>
      </c>
      <c r="AS19" s="435">
        <v>1.5386094816809361E-2</v>
      </c>
      <c r="AT19" s="435">
        <v>2.0954932542340429E-2</v>
      </c>
      <c r="AU19" s="436" t="s">
        <v>173</v>
      </c>
      <c r="AV19" s="434">
        <v>-2.4400967245548372E-2</v>
      </c>
      <c r="AW19" s="435">
        <v>3.0484869877740631E-3</v>
      </c>
      <c r="AX19" s="435">
        <v>8.7956913859589154E-3</v>
      </c>
      <c r="AY19" s="437" t="s">
        <v>173</v>
      </c>
    </row>
    <row r="20" spans="1:51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102.46</v>
      </c>
      <c r="AS20" s="362">
        <v>102.48</v>
      </c>
      <c r="AT20" s="362">
        <v>103.32</v>
      </c>
      <c r="AU20" s="364" t="s">
        <v>173</v>
      </c>
      <c r="AV20" s="361">
        <v>100.23666666666668</v>
      </c>
      <c r="AW20" s="362">
        <v>100.58999999999999</v>
      </c>
      <c r="AX20" s="362">
        <v>102.10666666666667</v>
      </c>
      <c r="AY20" s="365" t="s">
        <v>173</v>
      </c>
    </row>
    <row r="21" spans="1:5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7.8140261769860326E-4</v>
      </c>
      <c r="AS21" s="435">
        <v>9.7546556310967956E-3</v>
      </c>
      <c r="AT21" s="435">
        <v>1.4931237721021517E-2</v>
      </c>
      <c r="AU21" s="436" t="s">
        <v>173</v>
      </c>
      <c r="AV21" s="434">
        <v>-3.587688361654353E-2</v>
      </c>
      <c r="AW21" s="435">
        <v>-8.7050785099535583E-3</v>
      </c>
      <c r="AX21" s="435">
        <v>-2.4749251009508625E-3</v>
      </c>
      <c r="AY21" s="437" t="s">
        <v>173</v>
      </c>
    </row>
    <row r="22" spans="1:51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109.3</v>
      </c>
      <c r="AT22" s="362">
        <v>110.65</v>
      </c>
      <c r="AU22" s="364" t="s">
        <v>173</v>
      </c>
      <c r="AV22" s="361">
        <v>106.95</v>
      </c>
      <c r="AW22" s="362">
        <v>108.30000000000001</v>
      </c>
      <c r="AX22" s="362">
        <v>109.3</v>
      </c>
      <c r="AY22" s="365" t="s">
        <v>173</v>
      </c>
    </row>
    <row r="23" spans="1:5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2.513599699868678E-2</v>
      </c>
      <c r="AT23" s="435">
        <v>3.1413124533929991E-2</v>
      </c>
      <c r="AU23" s="436" t="s">
        <v>173</v>
      </c>
      <c r="AV23" s="434">
        <v>-1.7334844262043944E-2</v>
      </c>
      <c r="AW23" s="435">
        <v>1.4678326046221074E-2</v>
      </c>
      <c r="AX23" s="435">
        <v>2.2291504286827676E-2</v>
      </c>
      <c r="AY23" s="437" t="s">
        <v>173</v>
      </c>
    </row>
    <row r="24" spans="1:51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109.33</v>
      </c>
      <c r="AS24" s="362">
        <v>108.72</v>
      </c>
      <c r="AT24" s="362">
        <v>110.36</v>
      </c>
      <c r="AU24" s="364" t="s">
        <v>173</v>
      </c>
      <c r="AV24" s="361">
        <v>107.64333333333332</v>
      </c>
      <c r="AW24" s="362">
        <v>107.79333333333334</v>
      </c>
      <c r="AX24" s="362">
        <v>109.38333333333333</v>
      </c>
      <c r="AY24" s="365" t="s">
        <v>173</v>
      </c>
    </row>
    <row r="25" spans="1:5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1.8634119072020922E-2</v>
      </c>
      <c r="AS25" s="435">
        <v>1.5789965430253117E-2</v>
      </c>
      <c r="AT25" s="435">
        <v>2.2041118725689871E-2</v>
      </c>
      <c r="AU25" s="436" t="s">
        <v>173</v>
      </c>
      <c r="AV25" s="434">
        <v>-9.0828193562246043E-3</v>
      </c>
      <c r="AW25" s="435">
        <v>1.4207307511368896E-2</v>
      </c>
      <c r="AX25" s="435">
        <v>1.6542238468448812E-2</v>
      </c>
      <c r="AY25" s="437" t="s">
        <v>173</v>
      </c>
    </row>
    <row r="26" spans="1:51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99.53</v>
      </c>
      <c r="AS26" s="362">
        <v>99.59</v>
      </c>
      <c r="AT26" s="362">
        <v>99.97</v>
      </c>
      <c r="AU26" s="364" t="s">
        <v>173</v>
      </c>
      <c r="AV26" s="361">
        <v>99.216666666666683</v>
      </c>
      <c r="AW26" s="362">
        <v>99.64</v>
      </c>
      <c r="AX26" s="362">
        <v>99.759999999999991</v>
      </c>
      <c r="AY26" s="365" t="s">
        <v>173</v>
      </c>
    </row>
    <row r="27" spans="1:5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-3.5042050460552332E-3</v>
      </c>
      <c r="AS27" s="441">
        <v>-5.4923107649290162E-3</v>
      </c>
      <c r="AT27" s="441">
        <v>-3.786746387643234E-3</v>
      </c>
      <c r="AU27" s="442" t="s">
        <v>173</v>
      </c>
      <c r="AV27" s="440">
        <v>-1.107456876300274E-3</v>
      </c>
      <c r="AW27" s="441">
        <v>1.4405842741800148E-3</v>
      </c>
      <c r="AX27" s="441">
        <v>-1.9675192583453417E-3</v>
      </c>
      <c r="AY27" s="443" t="s">
        <v>173</v>
      </c>
    </row>
    <row r="28" spans="1:51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119.06</v>
      </c>
      <c r="AS28" s="377">
        <v>120.64</v>
      </c>
      <c r="AT28" s="377">
        <v>122.43</v>
      </c>
      <c r="AU28" s="379" t="s">
        <v>173</v>
      </c>
      <c r="AV28" s="376">
        <v>90.696666666666658</v>
      </c>
      <c r="AW28" s="377">
        <v>108.52666666666666</v>
      </c>
      <c r="AX28" s="377">
        <v>116.27666666666669</v>
      </c>
      <c r="AY28" s="380" t="s">
        <v>173</v>
      </c>
    </row>
    <row r="29" spans="1:5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0.13747969809878668</v>
      </c>
      <c r="AS29" s="441">
        <v>0.13639788997739261</v>
      </c>
      <c r="AT29" s="441">
        <v>0.20596926713947994</v>
      </c>
      <c r="AU29" s="442" t="s">
        <v>173</v>
      </c>
      <c r="AV29" s="440">
        <v>-0.11819419237749559</v>
      </c>
      <c r="AW29" s="441">
        <v>0.3342895782959715</v>
      </c>
      <c r="AX29" s="441">
        <v>0.12228942796473859</v>
      </c>
      <c r="AY29" s="443" t="s">
        <v>173</v>
      </c>
    </row>
    <row r="30" spans="1:51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</row>
    <row r="31" spans="1:51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120.58</v>
      </c>
      <c r="AS31" s="362">
        <v>124.7</v>
      </c>
      <c r="AT31" s="362">
        <v>128.87</v>
      </c>
      <c r="AU31" s="364" t="s">
        <v>173</v>
      </c>
      <c r="AV31" s="361">
        <v>99.89</v>
      </c>
      <c r="AW31" s="362">
        <v>115.04666666666667</v>
      </c>
      <c r="AX31" s="362">
        <v>125.14666666666666</v>
      </c>
      <c r="AY31" s="365" t="s">
        <v>173</v>
      </c>
    </row>
    <row r="32" spans="1:5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5.9019848937291501E-2</v>
      </c>
      <c r="AS32" s="435">
        <v>7.7694235588972441E-2</v>
      </c>
      <c r="AT32" s="435">
        <v>0.14663226265682</v>
      </c>
      <c r="AU32" s="436" t="s">
        <v>173</v>
      </c>
      <c r="AV32" s="434">
        <v>-7.2659755531486819E-2</v>
      </c>
      <c r="AW32" s="435">
        <v>0.18291805189018756</v>
      </c>
      <c r="AX32" s="435">
        <v>6.0115770153889449E-2</v>
      </c>
      <c r="AY32" s="437" t="s">
        <v>173</v>
      </c>
    </row>
    <row r="33" spans="1:51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128.52000000000001</v>
      </c>
      <c r="AT33" s="362">
        <v>126.06</v>
      </c>
      <c r="AU33" s="364" t="s">
        <v>173</v>
      </c>
      <c r="AV33" s="361">
        <v>113.23333333333333</v>
      </c>
      <c r="AW33" s="362">
        <v>119.42333333333333</v>
      </c>
      <c r="AX33" s="362">
        <v>130.93666666666667</v>
      </c>
      <c r="AY33" s="365" t="s">
        <v>173</v>
      </c>
    </row>
    <row r="34" spans="1:5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5.9434506635891608E-2</v>
      </c>
      <c r="AT34" s="435">
        <v>9.2753120665742164E-2</v>
      </c>
      <c r="AU34" s="436" t="s">
        <v>173</v>
      </c>
      <c r="AV34" s="434">
        <v>3.9602789927886718E-3</v>
      </c>
      <c r="AW34" s="435">
        <v>6.5106876356393228E-2</v>
      </c>
      <c r="AX34" s="435">
        <v>5.3025225853148665E-2</v>
      </c>
      <c r="AY34" s="437" t="s">
        <v>173</v>
      </c>
    </row>
    <row r="35" spans="1:51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118.21</v>
      </c>
      <c r="AS35" s="362">
        <v>121.59</v>
      </c>
      <c r="AT35" s="362">
        <v>131.16</v>
      </c>
      <c r="AU35" s="364" t="s">
        <v>173</v>
      </c>
      <c r="AV35" s="361">
        <v>89.053333333333327</v>
      </c>
      <c r="AW35" s="362">
        <v>111.49333333333334</v>
      </c>
      <c r="AX35" s="362">
        <v>120.44333333333333</v>
      </c>
      <c r="AY35" s="365" t="s">
        <v>173</v>
      </c>
    </row>
    <row r="36" spans="1:5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6.8420101229211813E-2</v>
      </c>
      <c r="AS36" s="435">
        <v>9.3927125506072712E-2</v>
      </c>
      <c r="AT36" s="435">
        <v>0.19258046917621385</v>
      </c>
      <c r="AU36" s="436" t="s">
        <v>173</v>
      </c>
      <c r="AV36" s="434">
        <v>-0.14041184041184054</v>
      </c>
      <c r="AW36" s="435">
        <v>0.30896567917661344</v>
      </c>
      <c r="AX36" s="435">
        <v>6.6530889341479868E-2</v>
      </c>
      <c r="AY36" s="437" t="s">
        <v>173</v>
      </c>
    </row>
    <row r="37" spans="1:51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</row>
    <row r="38" spans="1:51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3063.8080000000009</v>
      </c>
      <c r="AS38" s="451">
        <v>3546.8979999999992</v>
      </c>
      <c r="AT38" s="451" t="s">
        <v>173</v>
      </c>
      <c r="AU38" s="452" t="s">
        <v>173</v>
      </c>
      <c r="AV38" s="450">
        <v>595.12699999999995</v>
      </c>
      <c r="AW38" s="451">
        <v>2482.2780000000002</v>
      </c>
      <c r="AX38" s="451">
        <v>2747.134</v>
      </c>
      <c r="AY38" s="453" t="s">
        <v>173</v>
      </c>
    </row>
    <row r="39" spans="1:5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1.0280986046019016</v>
      </c>
      <c r="AS39" s="435">
        <v>2.1660393021480941</v>
      </c>
      <c r="AT39" s="435" t="s">
        <v>173</v>
      </c>
      <c r="AU39" s="436" t="s">
        <v>173</v>
      </c>
      <c r="AV39" s="434">
        <v>-0.90126437582538632</v>
      </c>
      <c r="AW39" s="435">
        <v>9.7102305332510337</v>
      </c>
      <c r="AX39" s="435">
        <v>-0.32276801066951977</v>
      </c>
      <c r="AY39" s="437" t="s">
        <v>173</v>
      </c>
    </row>
    <row r="40" spans="1:51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2539.8179999999993</v>
      </c>
      <c r="AS40" s="451">
        <v>1951.1329999999998</v>
      </c>
      <c r="AT40" s="451" t="s">
        <v>173</v>
      </c>
      <c r="AU40" s="452" t="s">
        <v>173</v>
      </c>
      <c r="AV40" s="450">
        <v>1196.6089999999999</v>
      </c>
      <c r="AW40" s="451">
        <v>3897.0970000000002</v>
      </c>
      <c r="AX40" s="451">
        <v>3143.8383333333331</v>
      </c>
      <c r="AY40" s="453" t="s">
        <v>173</v>
      </c>
    </row>
    <row r="41" spans="1:5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0.25505541911477619</v>
      </c>
      <c r="AS41" s="435">
        <v>0.65355579247467344</v>
      </c>
      <c r="AT41" s="435" t="s">
        <v>173</v>
      </c>
      <c r="AU41" s="436" t="s">
        <v>173</v>
      </c>
      <c r="AV41" s="434">
        <v>-0.5906643017553822</v>
      </c>
      <c r="AW41" s="435">
        <v>2.2636269994137836</v>
      </c>
      <c r="AX41" s="435">
        <v>-0.56284243047449012</v>
      </c>
      <c r="AY41" s="437" t="s">
        <v>173</v>
      </c>
    </row>
    <row r="42" spans="1:51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357047.14100000006</v>
      </c>
      <c r="AS42" s="451">
        <v>332884.10899999994</v>
      </c>
      <c r="AT42" s="451" t="s">
        <v>173</v>
      </c>
      <c r="AU42" s="452" t="s">
        <v>173</v>
      </c>
      <c r="AV42" s="450">
        <v>77603.098999999987</v>
      </c>
      <c r="AW42" s="451">
        <v>382957.49900000001</v>
      </c>
      <c r="AX42" s="451">
        <v>390276.71800000005</v>
      </c>
      <c r="AY42" s="453" t="s">
        <v>173</v>
      </c>
    </row>
    <row r="43" spans="1:5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0.75347479682083474</v>
      </c>
      <c r="AS43" s="441">
        <v>1.6935606384116266</v>
      </c>
      <c r="AT43" s="441" t="s">
        <v>173</v>
      </c>
      <c r="AU43" s="442" t="s">
        <v>173</v>
      </c>
      <c r="AV43" s="440">
        <v>-0.83403473775564096</v>
      </c>
      <c r="AW43" s="441">
        <v>4.7031570328586687</v>
      </c>
      <c r="AX43" s="441">
        <v>-0.43239572311438318</v>
      </c>
      <c r="AY43" s="443" t="s">
        <v>173</v>
      </c>
    </row>
    <row r="44" spans="1:5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</row>
    <row r="45" spans="1:5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>
        <v>106.70399999999999</v>
      </c>
      <c r="AV45" s="361">
        <v>103.70833333333333</v>
      </c>
      <c r="AW45" s="362">
        <v>105.16966666666666</v>
      </c>
      <c r="AX45" s="362">
        <v>105.17233333333333</v>
      </c>
      <c r="AY45" s="365">
        <v>106.53733333333334</v>
      </c>
    </row>
    <row r="46" spans="1:5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>
        <v>2.7442371020856199E-2</v>
      </c>
      <c r="AV46" s="454">
        <v>4.124616342904743E-3</v>
      </c>
      <c r="AW46" s="455">
        <v>7.6714988805744221E-3</v>
      </c>
      <c r="AX46" s="455">
        <v>1.4935311412340741E-2</v>
      </c>
      <c r="AY46" s="457">
        <v>2.3855973603703132E-2</v>
      </c>
    </row>
    <row r="47" spans="1:5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>
        <v>109.265</v>
      </c>
      <c r="AV47" s="361">
        <v>106.67166666666667</v>
      </c>
      <c r="AW47" s="362">
        <v>107.77533333333334</v>
      </c>
      <c r="AX47" s="362">
        <v>107.90833333333332</v>
      </c>
      <c r="AY47" s="365">
        <v>108.52266666666667</v>
      </c>
    </row>
    <row r="48" spans="1:5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>
        <v>2.8821889947648033E-2</v>
      </c>
      <c r="AV48" s="454">
        <v>8.8618050213742344E-3</v>
      </c>
      <c r="AW48" s="455">
        <v>-1.3281607136236859E-3</v>
      </c>
      <c r="AX48" s="455">
        <v>6.2821724318004868E-3</v>
      </c>
      <c r="AY48" s="457">
        <v>1.5720886409654002E-2</v>
      </c>
    </row>
    <row r="49" spans="1:5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>
        <v>124.28100000000001</v>
      </c>
      <c r="AV49" s="361">
        <v>123.78233333333333</v>
      </c>
      <c r="AW49" s="362">
        <v>124.529</v>
      </c>
      <c r="AX49" s="362">
        <v>124.33300000000001</v>
      </c>
      <c r="AY49" s="365">
        <v>124.85833333333333</v>
      </c>
    </row>
    <row r="50" spans="1:5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>
        <v>3.3827969837400928E-3</v>
      </c>
      <c r="AV50" s="454">
        <v>5.1863541500307142E-3</v>
      </c>
      <c r="AW50" s="455">
        <v>9.7873858678905103E-3</v>
      </c>
      <c r="AX50" s="455">
        <v>1.3760545312228258E-2</v>
      </c>
      <c r="AY50" s="457">
        <v>8.6546514038900891E-3</v>
      </c>
    </row>
    <row r="51" spans="1:5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>
        <v>85.814999999999998</v>
      </c>
      <c r="AV51" s="361">
        <v>75.254666666666665</v>
      </c>
      <c r="AW51" s="362">
        <v>86.665999999999997</v>
      </c>
      <c r="AX51" s="362">
        <v>77.067666666666653</v>
      </c>
      <c r="AY51" s="365">
        <v>86.616666666666674</v>
      </c>
    </row>
    <row r="52" spans="1:5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>
        <v>1.7935304793423656E-2</v>
      </c>
      <c r="AV52" s="454">
        <v>-2.4903900142530088E-2</v>
      </c>
      <c r="AW52" s="455">
        <v>2.8509717513677282E-2</v>
      </c>
      <c r="AX52" s="455">
        <v>-1.5164229456941873E-2</v>
      </c>
      <c r="AY52" s="457">
        <v>1.3024445883042328E-3</v>
      </c>
    </row>
    <row r="53" spans="1:5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>
        <v>112.227</v>
      </c>
      <c r="AV53" s="361">
        <v>108.90366666666667</v>
      </c>
      <c r="AW53" s="362">
        <v>109.32799999999999</v>
      </c>
      <c r="AX53" s="362">
        <v>110.49000000000001</v>
      </c>
      <c r="AY53" s="365">
        <v>111.99300000000001</v>
      </c>
    </row>
    <row r="54" spans="1:5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>
        <v>3.2276164020677525E-2</v>
      </c>
      <c r="AV54" s="454">
        <v>-1.8910579537469825E-3</v>
      </c>
      <c r="AW54" s="455">
        <v>1.5518373109743218E-2</v>
      </c>
      <c r="AX54" s="455">
        <v>2.0629984296579258E-2</v>
      </c>
      <c r="AY54" s="457">
        <v>3.1540714632214362E-2</v>
      </c>
    </row>
    <row r="55" spans="1:5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>
        <v>99.057000000000002</v>
      </c>
      <c r="AV55" s="361">
        <v>98.01733333333334</v>
      </c>
      <c r="AW55" s="362">
        <v>98.053333333333327</v>
      </c>
      <c r="AX55" s="362">
        <v>98.12466666666667</v>
      </c>
      <c r="AY55" s="365">
        <v>99.263666666666666</v>
      </c>
    </row>
    <row r="56" spans="1:5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>
        <v>8.7168155110437344E-3</v>
      </c>
      <c r="AV56" s="454">
        <v>-5.7883988585493949E-3</v>
      </c>
      <c r="AW56" s="455">
        <v>-7.299467135524448E-3</v>
      </c>
      <c r="AX56" s="455">
        <v>9.2484920197766088E-4</v>
      </c>
      <c r="AY56" s="457">
        <v>1.0245241221151419E-2</v>
      </c>
    </row>
    <row r="57" spans="1:5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>
        <v>108.16500000000001</v>
      </c>
      <c r="AV57" s="361">
        <v>107.46333333333332</v>
      </c>
      <c r="AW57" s="362">
        <v>107.649</v>
      </c>
      <c r="AX57" s="362">
        <v>107.91666666666667</v>
      </c>
      <c r="AY57" s="365">
        <v>108.06466666666667</v>
      </c>
    </row>
    <row r="58" spans="1:5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>
        <v>6.2890156202031729E-3</v>
      </c>
      <c r="AV58" s="454">
        <v>2.740686446349477E-2</v>
      </c>
      <c r="AW58" s="455">
        <v>2.4682074322266254E-2</v>
      </c>
      <c r="AX58" s="455">
        <v>2.1225723217073899E-2</v>
      </c>
      <c r="AY58" s="457">
        <v>1.1753030321944462E-2</v>
      </c>
    </row>
    <row r="59" spans="1:5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>
        <v>106.782</v>
      </c>
      <c r="AV59" s="361">
        <v>101.64766666666667</v>
      </c>
      <c r="AW59" s="362">
        <v>103.524</v>
      </c>
      <c r="AX59" s="362">
        <v>105.50066666666667</v>
      </c>
      <c r="AY59" s="365">
        <v>106.66666666666667</v>
      </c>
    </row>
    <row r="60" spans="1:5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>
        <v>6.7158361815674403E-2</v>
      </c>
      <c r="AV60" s="454">
        <v>-5.1458538184205398E-4</v>
      </c>
      <c r="AW60" s="455">
        <v>4.2691770519982887E-2</v>
      </c>
      <c r="AX60" s="455">
        <v>5.8287357474838618E-2</v>
      </c>
      <c r="AY60" s="457">
        <v>7.656749910005696E-2</v>
      </c>
    </row>
    <row r="61" spans="1:5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>
        <v>107.46599999999999</v>
      </c>
      <c r="AV61" s="361">
        <v>106.73500000000001</v>
      </c>
      <c r="AW61" s="362">
        <v>107.53233333333333</v>
      </c>
      <c r="AX61" s="362">
        <v>107.90599999999999</v>
      </c>
      <c r="AY61" s="365">
        <v>107.38433333333334</v>
      </c>
    </row>
    <row r="62" spans="1:5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>
        <v>8.9946295113982437E-3</v>
      </c>
      <c r="AV62" s="454">
        <v>-7.8915080309338703E-3</v>
      </c>
      <c r="AW62" s="455">
        <v>-6.8150066446318839E-4</v>
      </c>
      <c r="AX62" s="455">
        <v>1.1046876610417254E-2</v>
      </c>
      <c r="AY62" s="457">
        <v>9.5169154790108752E-3</v>
      </c>
    </row>
    <row r="63" spans="1:5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>
        <v>101.51300000000001</v>
      </c>
      <c r="AV63" s="361">
        <v>99.084000000000003</v>
      </c>
      <c r="AW63" s="362">
        <v>98.472666666666669</v>
      </c>
      <c r="AX63" s="362">
        <v>99.76433333333334</v>
      </c>
      <c r="AY63" s="365">
        <v>101.01433333333334</v>
      </c>
    </row>
    <row r="64" spans="1:5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>
        <v>3.1782977252861284E-2</v>
      </c>
      <c r="AV64" s="454">
        <v>1.779431390787418E-3</v>
      </c>
      <c r="AW64" s="455">
        <v>4.4575613637214875E-3</v>
      </c>
      <c r="AX64" s="455">
        <v>8.0701388023456926E-3</v>
      </c>
      <c r="AY64" s="457">
        <v>2.4174524316469076E-2</v>
      </c>
    </row>
    <row r="65" spans="1:5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>
        <v>105.524</v>
      </c>
      <c r="AV65" s="361">
        <v>104.26466666666666</v>
      </c>
      <c r="AW65" s="362">
        <v>104.20933333333333</v>
      </c>
      <c r="AX65" s="362">
        <v>104.44766666666665</v>
      </c>
      <c r="AY65" s="365">
        <v>105.49299999999999</v>
      </c>
    </row>
    <row r="66" spans="1:5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>
        <v>1.1580198627247852E-2</v>
      </c>
      <c r="AV66" s="454">
        <v>-1.5807789363723897E-2</v>
      </c>
      <c r="AW66" s="455">
        <v>-1.6311530086969735E-2</v>
      </c>
      <c r="AX66" s="455">
        <v>-1.2781978575929567E-2</v>
      </c>
      <c r="AY66" s="457">
        <v>1.1415532410588229E-2</v>
      </c>
    </row>
    <row r="67" spans="1:5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>
        <v>115.932</v>
      </c>
      <c r="AV67" s="361">
        <v>112.75999999999999</v>
      </c>
      <c r="AW67" s="362">
        <v>114.29300000000001</v>
      </c>
      <c r="AX67" s="362">
        <v>115.47466666666668</v>
      </c>
      <c r="AY67" s="365">
        <v>115.79233333333333</v>
      </c>
    </row>
    <row r="68" spans="1:5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>
        <v>2.9719503313022814E-2</v>
      </c>
      <c r="AV68" s="454">
        <v>1.9786026563037048E-3</v>
      </c>
      <c r="AW68" s="455">
        <v>-4.5290899218978269E-2</v>
      </c>
      <c r="AX68" s="455">
        <v>-9.719173069886386E-3</v>
      </c>
      <c r="AY68" s="457">
        <v>2.2009673547202572E-2</v>
      </c>
    </row>
    <row r="69" spans="1:5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>
        <v>106.28700000000001</v>
      </c>
      <c r="AV69" s="361">
        <v>105.349</v>
      </c>
      <c r="AW69" s="362">
        <v>105.77366666666667</v>
      </c>
      <c r="AX69" s="362">
        <v>105.74233333333332</v>
      </c>
      <c r="AY69" s="365">
        <v>106.29633333333334</v>
      </c>
    </row>
    <row r="70" spans="1:5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>
        <v>1.2237862135959289E-2</v>
      </c>
      <c r="AV70" s="454">
        <v>1.1641752824813686E-2</v>
      </c>
      <c r="AW70" s="455">
        <v>1.6249955964348868E-2</v>
      </c>
      <c r="AX70" s="455">
        <v>1.3634330265848475E-2</v>
      </c>
      <c r="AY70" s="457">
        <v>8.9667937542515976E-3</v>
      </c>
    </row>
    <row r="71" spans="1:51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>
        <v>345884</v>
      </c>
      <c r="AU71" s="393" t="s">
        <v>173</v>
      </c>
      <c r="AV71" s="390">
        <v>429684.33333333331</v>
      </c>
      <c r="AW71" s="391">
        <v>401314.33333333331</v>
      </c>
      <c r="AX71" s="391">
        <v>365418.66666666669</v>
      </c>
      <c r="AY71" s="394" t="s">
        <v>173</v>
      </c>
    </row>
    <row r="72" spans="1:5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>
        <v>-0.13157095260452892</v>
      </c>
      <c r="AU72" s="456" t="s">
        <v>173</v>
      </c>
      <c r="AV72" s="454">
        <v>0.31551994578933557</v>
      </c>
      <c r="AW72" s="455">
        <v>-3.2940868698476526E-3</v>
      </c>
      <c r="AX72" s="455">
        <v>-0.10641527151377518</v>
      </c>
      <c r="AY72" s="457" t="s">
        <v>173</v>
      </c>
    </row>
    <row r="73" spans="1:51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>
        <v>527423</v>
      </c>
      <c r="AU73" s="398" t="s">
        <v>173</v>
      </c>
      <c r="AV73" s="395">
        <v>604929.33333333337</v>
      </c>
      <c r="AW73" s="396">
        <v>586559.33333333337</v>
      </c>
      <c r="AX73" s="396">
        <v>546630.66666666663</v>
      </c>
      <c r="AY73" s="399" t="s">
        <v>173</v>
      </c>
    </row>
    <row r="74" spans="1:5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>
        <v>-7.7715758586801797E-2</v>
      </c>
      <c r="AU74" s="456" t="s">
        <v>173</v>
      </c>
      <c r="AV74" s="454">
        <v>0.27419265375474378</v>
      </c>
      <c r="AW74" s="455">
        <v>8.8617289663543319E-2</v>
      </c>
      <c r="AX74" s="455">
        <v>-6.3657372342913656E-3</v>
      </c>
      <c r="AY74" s="457" t="s">
        <v>173</v>
      </c>
    </row>
    <row r="75" spans="1:51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>
        <v>21826</v>
      </c>
      <c r="AU75" s="398" t="s">
        <v>173</v>
      </c>
      <c r="AV75" s="395">
        <v>12273.333333333334</v>
      </c>
      <c r="AW75" s="396">
        <v>20655.333333333332</v>
      </c>
      <c r="AX75" s="396">
        <v>23731.666666666668</v>
      </c>
      <c r="AY75" s="399" t="s">
        <v>173</v>
      </c>
    </row>
    <row r="76" spans="1:5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>
        <v>0.57383905393712153</v>
      </c>
      <c r="AU76" s="400" t="s">
        <v>173</v>
      </c>
      <c r="AV76" s="387">
        <v>-5.0859691181398659E-2</v>
      </c>
      <c r="AW76" s="388">
        <v>0.80469478098788427</v>
      </c>
      <c r="AX76" s="388">
        <v>0.75016593328252923</v>
      </c>
      <c r="AY76" s="401" t="s">
        <v>173</v>
      </c>
    </row>
    <row r="77" spans="1:5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3304</v>
      </c>
      <c r="P77" s="395">
        <v>15677</v>
      </c>
      <c r="Q77" s="396">
        <v>10768</v>
      </c>
      <c r="R77" s="396">
        <v>10132</v>
      </c>
      <c r="S77" s="396">
        <v>10912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5700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12221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 t="s">
        <v>173</v>
      </c>
      <c r="AR77" s="396" t="s">
        <v>173</v>
      </c>
      <c r="AS77" s="396" t="s">
        <v>173</v>
      </c>
      <c r="AT77" s="396" t="s">
        <v>173</v>
      </c>
      <c r="AU77" s="398" t="s">
        <v>173</v>
      </c>
      <c r="AV77" s="395">
        <v>9957</v>
      </c>
      <c r="AW77" s="396">
        <v>10324</v>
      </c>
      <c r="AX77" s="396" t="s">
        <v>173</v>
      </c>
      <c r="AY77" s="399" t="s">
        <v>173</v>
      </c>
    </row>
    <row r="78" spans="1:5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-5.0847457627118647E-2</v>
      </c>
      <c r="P78" s="454">
        <v>0.20601584737287484</v>
      </c>
      <c r="Q78" s="455">
        <v>7.1081182192293301E-3</v>
      </c>
      <c r="R78" s="455">
        <v>0.12042463784142431</v>
      </c>
      <c r="S78" s="455">
        <v>3.0333670374115269E-3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0.65601394538059266</v>
      </c>
      <c r="AE78" s="456">
        <v>-8.050847457627118E-2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0.11995967741935484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 t="s">
        <v>173</v>
      </c>
      <c r="AR78" s="455" t="s">
        <v>173</v>
      </c>
      <c r="AS78" s="455" t="s">
        <v>173</v>
      </c>
      <c r="AT78" s="455" t="s">
        <v>173</v>
      </c>
      <c r="AU78" s="456" t="s">
        <v>173</v>
      </c>
      <c r="AV78" s="454">
        <v>-0.16496142234149613</v>
      </c>
      <c r="AW78" s="455">
        <v>0.77785431375925607</v>
      </c>
      <c r="AX78" s="455" t="s">
        <v>173</v>
      </c>
      <c r="AY78" s="457" t="s">
        <v>173</v>
      </c>
    </row>
    <row r="79" spans="1:5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 t="s">
        <v>173</v>
      </c>
      <c r="AR79" s="396" t="s">
        <v>173</v>
      </c>
      <c r="AS79" s="396" t="s">
        <v>173</v>
      </c>
      <c r="AT79" s="396" t="s">
        <v>173</v>
      </c>
      <c r="AU79" s="398" t="s">
        <v>173</v>
      </c>
      <c r="AV79" s="395">
        <v>9484</v>
      </c>
      <c r="AW79" s="396">
        <v>4518</v>
      </c>
      <c r="AX79" s="396" t="s">
        <v>173</v>
      </c>
      <c r="AY79" s="399" t="s">
        <v>173</v>
      </c>
    </row>
    <row r="80" spans="1:5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 t="s">
        <v>173</v>
      </c>
      <c r="AR80" s="455" t="s">
        <v>173</v>
      </c>
      <c r="AS80" s="455" t="s">
        <v>173</v>
      </c>
      <c r="AT80" s="455" t="s">
        <v>173</v>
      </c>
      <c r="AU80" s="456" t="s">
        <v>173</v>
      </c>
      <c r="AV80" s="387">
        <v>0.94903411426222772</v>
      </c>
      <c r="AW80" s="388">
        <v>0.94825355756791718</v>
      </c>
      <c r="AX80" s="388" t="s">
        <v>173</v>
      </c>
      <c r="AY80" s="401" t="s">
        <v>173</v>
      </c>
    </row>
    <row r="81" spans="1:5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>
        <v>16333</v>
      </c>
      <c r="AV81" s="403">
        <v>39310</v>
      </c>
      <c r="AW81" s="404">
        <v>60012</v>
      </c>
      <c r="AX81" s="404">
        <v>37263</v>
      </c>
      <c r="AY81" s="407">
        <v>43692</v>
      </c>
    </row>
    <row r="82" spans="1:5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>
        <v>-0.10699835975943138</v>
      </c>
      <c r="AV82" s="434">
        <v>-0.25747530269545343</v>
      </c>
      <c r="AW82" s="435">
        <v>1.3947326416600159</v>
      </c>
      <c r="AX82" s="435">
        <v>-0.24211361278906585</v>
      </c>
      <c r="AY82" s="437">
        <v>-0.12307321772639691</v>
      </c>
    </row>
    <row r="83" spans="1:5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 t="s">
        <v>173</v>
      </c>
      <c r="AV83" s="458">
        <v>82205</v>
      </c>
      <c r="AW83" s="410">
        <v>67007</v>
      </c>
      <c r="AX83" s="410">
        <v>46584</v>
      </c>
      <c r="AY83" s="459" t="s">
        <v>173</v>
      </c>
    </row>
    <row r="84" spans="1:5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 t="s">
        <v>173</v>
      </c>
      <c r="AV84" s="440">
        <v>8.5486788765498936E-2</v>
      </c>
      <c r="AW84" s="441">
        <v>0.70601115156452887</v>
      </c>
      <c r="AX84" s="441">
        <v>-0.30724960963640419</v>
      </c>
      <c r="AY84" s="443" t="s">
        <v>173</v>
      </c>
    </row>
    <row r="85" spans="1:5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</row>
    <row r="86" spans="1:5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>
        <v>80693</v>
      </c>
      <c r="AU86" s="452" t="s">
        <v>173</v>
      </c>
      <c r="AV86" s="450">
        <v>169991</v>
      </c>
      <c r="AW86" s="451">
        <v>237826</v>
      </c>
      <c r="AX86" s="451">
        <v>287514</v>
      </c>
      <c r="AY86" s="453" t="s">
        <v>173</v>
      </c>
    </row>
    <row r="87" spans="1:5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>
        <v>0.18514547564145872</v>
      </c>
      <c r="AU87" s="456" t="s">
        <v>173</v>
      </c>
      <c r="AV87" s="454">
        <v>-0.26160874834588349</v>
      </c>
      <c r="AW87" s="455">
        <v>0.37085293081821291</v>
      </c>
      <c r="AX87" s="455">
        <v>7.006377619408112E-2</v>
      </c>
      <c r="AY87" s="457" t="s">
        <v>173</v>
      </c>
    </row>
    <row r="88" spans="1:5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>
        <v>401848</v>
      </c>
      <c r="AU88" s="452" t="s">
        <v>173</v>
      </c>
      <c r="AV88" s="450">
        <v>969185</v>
      </c>
      <c r="AW88" s="451">
        <v>1135173</v>
      </c>
      <c r="AX88" s="451">
        <v>1251547</v>
      </c>
      <c r="AY88" s="453" t="s">
        <v>173</v>
      </c>
    </row>
    <row r="89" spans="1:5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>
        <v>8.0791481647835311E-2</v>
      </c>
      <c r="AU89" s="456" t="s">
        <v>173</v>
      </c>
      <c r="AV89" s="454">
        <v>-0.14096407182000023</v>
      </c>
      <c r="AW89" s="455">
        <v>0.20518588021174308</v>
      </c>
      <c r="AX89" s="455">
        <v>3.5083915782843263E-2</v>
      </c>
      <c r="AY89" s="457" t="s">
        <v>173</v>
      </c>
    </row>
    <row r="90" spans="1:5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>
        <v>105467</v>
      </c>
      <c r="AU90" s="452" t="s">
        <v>173</v>
      </c>
      <c r="AV90" s="450">
        <v>77010</v>
      </c>
      <c r="AW90" s="451">
        <v>144545</v>
      </c>
      <c r="AX90" s="451">
        <v>280637</v>
      </c>
      <c r="AY90" s="453" t="s">
        <v>173</v>
      </c>
    </row>
    <row r="91" spans="1:5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>
        <v>1.7653320747790975</v>
      </c>
      <c r="AU91" s="400" t="s">
        <v>173</v>
      </c>
      <c r="AV91" s="387">
        <v>-0.73246525947098773</v>
      </c>
      <c r="AW91" s="388">
        <v>3.0559308500899394</v>
      </c>
      <c r="AX91" s="388">
        <v>0.76938848778299973</v>
      </c>
      <c r="AY91" s="401" t="s">
        <v>173</v>
      </c>
    </row>
    <row r="92" spans="1:5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</row>
    <row r="93" spans="1:51" x14ac:dyDescent="0.3">
      <c r="A93" s="447" t="s">
        <v>29</v>
      </c>
      <c r="B93" s="433"/>
      <c r="C93" s="409" t="s">
        <v>140</v>
      </c>
      <c r="D93" s="450">
        <v>3630.6</v>
      </c>
      <c r="E93" s="451">
        <v>3383.6</v>
      </c>
      <c r="F93" s="451">
        <v>3894.7</v>
      </c>
      <c r="G93" s="451">
        <v>3981.3</v>
      </c>
      <c r="H93" s="451">
        <v>4322.4000000000005</v>
      </c>
      <c r="I93" s="451">
        <v>4274.5</v>
      </c>
      <c r="J93" s="451">
        <v>4836.7</v>
      </c>
      <c r="K93" s="451">
        <v>4997.8</v>
      </c>
      <c r="L93" s="451">
        <v>4266.1000000000004</v>
      </c>
      <c r="M93" s="451">
        <v>4305.8999999999996</v>
      </c>
      <c r="N93" s="451">
        <v>4337.6000000000004</v>
      </c>
      <c r="O93" s="45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451">
        <v>3911.3</v>
      </c>
      <c r="V93" s="451">
        <v>3269.3</v>
      </c>
      <c r="W93" s="451">
        <v>2407.2999999999997</v>
      </c>
      <c r="X93" s="451">
        <v>3175.7999999999997</v>
      </c>
      <c r="Y93" s="451">
        <v>3713.1</v>
      </c>
      <c r="Z93" s="451">
        <v>4419.5999999999995</v>
      </c>
      <c r="AA93" s="451">
        <v>4684.2000000000007</v>
      </c>
      <c r="AB93" s="451">
        <v>4180.1000000000004</v>
      </c>
      <c r="AC93" s="451">
        <v>4163</v>
      </c>
      <c r="AD93" s="451">
        <v>3932.2999999999997</v>
      </c>
      <c r="AE93" s="452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451">
        <v>2990.6</v>
      </c>
      <c r="AL93" s="451">
        <v>3639.4000000000005</v>
      </c>
      <c r="AM93" s="451">
        <v>3955.7</v>
      </c>
      <c r="AN93" s="451">
        <v>4664.4000000000005</v>
      </c>
      <c r="AO93" s="451">
        <v>4678.3999999999996</v>
      </c>
      <c r="AP93" s="451">
        <v>5240.8</v>
      </c>
      <c r="AQ93" s="451">
        <v>5637.2</v>
      </c>
      <c r="AR93" s="451">
        <v>5011.2</v>
      </c>
      <c r="AS93" s="451">
        <v>5214.4000000000005</v>
      </c>
      <c r="AT93" s="451">
        <v>5225</v>
      </c>
      <c r="AU93" s="452" t="s">
        <v>173</v>
      </c>
      <c r="AV93" s="450">
        <v>10035.400000000001</v>
      </c>
      <c r="AW93" s="451">
        <v>13298.5</v>
      </c>
      <c r="AX93" s="451">
        <v>15889.2</v>
      </c>
      <c r="AY93" s="453" t="s">
        <v>173</v>
      </c>
    </row>
    <row r="94" spans="1:51" x14ac:dyDescent="0.3">
      <c r="A94" s="418"/>
      <c r="B94" s="433"/>
      <c r="C94" s="409" t="s">
        <v>45</v>
      </c>
      <c r="D94" s="450"/>
      <c r="E94" s="451"/>
      <c r="F94" s="451"/>
      <c r="G94" s="451"/>
      <c r="H94" s="451"/>
      <c r="I94" s="451"/>
      <c r="J94" s="451"/>
      <c r="K94" s="451"/>
      <c r="L94" s="451"/>
      <c r="M94" s="451"/>
      <c r="N94" s="451"/>
      <c r="O94" s="451"/>
      <c r="P94" s="450"/>
      <c r="Q94" s="451"/>
      <c r="R94" s="451"/>
      <c r="S94" s="451"/>
      <c r="T94" s="359">
        <v>0.11119374208119866</v>
      </c>
      <c r="U94" s="435">
        <v>0.15595815108168823</v>
      </c>
      <c r="V94" s="435">
        <v>-0.1605771946491385</v>
      </c>
      <c r="W94" s="435">
        <v>-0.3953482530831639</v>
      </c>
      <c r="X94" s="435">
        <v>-0.26526929483620226</v>
      </c>
      <c r="Y94" s="435">
        <v>-0.13133699847935434</v>
      </c>
      <c r="Z94" s="435">
        <v>-8.6236483552835683E-2</v>
      </c>
      <c r="AA94" s="435">
        <v>-6.2747608947936975E-2</v>
      </c>
      <c r="AB94" s="435">
        <v>-2.0158927357539672E-2</v>
      </c>
      <c r="AC94" s="435">
        <v>-3.3187022457558155E-2</v>
      </c>
      <c r="AD94" s="435">
        <v>-9.3438767982294502E-2</v>
      </c>
      <c r="AE94" s="436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435">
        <v>-0.23539488149720048</v>
      </c>
      <c r="AL94" s="435">
        <v>0.11320466154834379</v>
      </c>
      <c r="AM94" s="435">
        <v>0.64321023553358547</v>
      </c>
      <c r="AN94" s="435">
        <v>0.46873228792745164</v>
      </c>
      <c r="AO94" s="435">
        <v>0.2599714524251972</v>
      </c>
      <c r="AP94" s="435">
        <v>0.18580867046791583</v>
      </c>
      <c r="AQ94" s="435">
        <v>0.20344989539302313</v>
      </c>
      <c r="AR94" s="435">
        <v>0.19882299466519926</v>
      </c>
      <c r="AS94" s="435">
        <v>0.25255825126110992</v>
      </c>
      <c r="AT94" s="435">
        <v>0.32873890598377548</v>
      </c>
      <c r="AU94" s="436" t="s">
        <v>173</v>
      </c>
      <c r="AV94" s="434">
        <v>-0.10517258290310211</v>
      </c>
      <c r="AW94" s="435">
        <v>0.43053075450183964</v>
      </c>
      <c r="AX94" s="435">
        <v>0.19612463207341227</v>
      </c>
      <c r="AY94" s="437" t="s">
        <v>173</v>
      </c>
    </row>
    <row r="95" spans="1:51" x14ac:dyDescent="0.3">
      <c r="A95" s="447"/>
      <c r="B95" s="433"/>
      <c r="C95" s="409" t="s">
        <v>141</v>
      </c>
      <c r="D95" s="450">
        <v>99417</v>
      </c>
      <c r="E95" s="451">
        <v>94801</v>
      </c>
      <c r="F95" s="451">
        <v>108208</v>
      </c>
      <c r="G95" s="451">
        <v>105744</v>
      </c>
      <c r="H95" s="451">
        <v>114793</v>
      </c>
      <c r="I95" s="451">
        <v>113216</v>
      </c>
      <c r="J95" s="451">
        <v>122935</v>
      </c>
      <c r="K95" s="451">
        <v>123324</v>
      </c>
      <c r="L95" s="451">
        <v>113373</v>
      </c>
      <c r="M95" s="451">
        <v>116399</v>
      </c>
      <c r="N95" s="451">
        <v>115544</v>
      </c>
      <c r="O95" s="45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451">
        <v>111142</v>
      </c>
      <c r="V95" s="451">
        <v>86894</v>
      </c>
      <c r="W95" s="451">
        <v>60874</v>
      </c>
      <c r="X95" s="451">
        <v>83467</v>
      </c>
      <c r="Y95" s="451">
        <v>98281</v>
      </c>
      <c r="Z95" s="451">
        <v>115317</v>
      </c>
      <c r="AA95" s="451">
        <v>120456</v>
      </c>
      <c r="AB95" s="451">
        <v>114094</v>
      </c>
      <c r="AC95" s="451">
        <v>115119</v>
      </c>
      <c r="AD95" s="451">
        <v>104785</v>
      </c>
      <c r="AE95" s="452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451">
        <v>79834</v>
      </c>
      <c r="AL95" s="451">
        <v>98231</v>
      </c>
      <c r="AM95" s="451">
        <v>106954</v>
      </c>
      <c r="AN95" s="451">
        <v>126115</v>
      </c>
      <c r="AO95" s="451">
        <v>126448</v>
      </c>
      <c r="AP95" s="451">
        <v>137899</v>
      </c>
      <c r="AQ95" s="451">
        <v>142621</v>
      </c>
      <c r="AR95" s="451">
        <v>135397</v>
      </c>
      <c r="AS95" s="451">
        <v>144025</v>
      </c>
      <c r="AT95" s="451">
        <v>140804</v>
      </c>
      <c r="AU95" s="452" t="s">
        <v>173</v>
      </c>
      <c r="AV95" s="450">
        <v>270073</v>
      </c>
      <c r="AW95" s="451">
        <v>359517</v>
      </c>
      <c r="AX95" s="451">
        <v>415917</v>
      </c>
      <c r="AY95" s="453" t="s">
        <v>173</v>
      </c>
    </row>
    <row r="96" spans="1:51" x14ac:dyDescent="0.3">
      <c r="A96" s="419"/>
      <c r="B96" s="433"/>
      <c r="C96" s="409" t="s">
        <v>45</v>
      </c>
      <c r="D96" s="450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0"/>
      <c r="Q96" s="451"/>
      <c r="R96" s="451"/>
      <c r="S96" s="451"/>
      <c r="T96" s="359">
        <v>0.12967601114497521</v>
      </c>
      <c r="U96" s="435">
        <v>0.17237159945570193</v>
      </c>
      <c r="V96" s="435">
        <v>-0.19697249741239095</v>
      </c>
      <c r="W96" s="435">
        <v>-0.42432667574519595</v>
      </c>
      <c r="X96" s="435">
        <v>-0.27289120416750151</v>
      </c>
      <c r="Y96" s="435">
        <v>-0.13191598360655737</v>
      </c>
      <c r="Z96" s="435">
        <v>-6.1967706511571158E-2</v>
      </c>
      <c r="AA96" s="435">
        <v>-2.3255813953488372E-2</v>
      </c>
      <c r="AB96" s="435">
        <v>6.3595388672788057E-3</v>
      </c>
      <c r="AC96" s="435">
        <v>-1.0996658046890437E-2</v>
      </c>
      <c r="AD96" s="435">
        <v>-9.3116042373468114E-2</v>
      </c>
      <c r="AE96" s="436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435">
        <v>-0.28169368915441506</v>
      </c>
      <c r="AL96" s="435">
        <v>0.13046930743204363</v>
      </c>
      <c r="AM96" s="435">
        <v>0.75697342050793437</v>
      </c>
      <c r="AN96" s="435">
        <v>0.51095642589286783</v>
      </c>
      <c r="AO96" s="435">
        <v>0.2865965954762365</v>
      </c>
      <c r="AP96" s="435">
        <v>0.19582542036299938</v>
      </c>
      <c r="AQ96" s="435">
        <v>0.18400909875805274</v>
      </c>
      <c r="AR96" s="435">
        <v>0.18671446351254228</v>
      </c>
      <c r="AS96" s="435">
        <v>0.25109669124992401</v>
      </c>
      <c r="AT96" s="435">
        <v>0.34374194779787182</v>
      </c>
      <c r="AU96" s="436" t="s">
        <v>173</v>
      </c>
      <c r="AV96" s="434">
        <v>-0.12976526124152155</v>
      </c>
      <c r="AW96" s="435">
        <v>0.48179884759007841</v>
      </c>
      <c r="AX96" s="435">
        <v>0.18878602440355907</v>
      </c>
      <c r="AY96" s="437" t="s">
        <v>173</v>
      </c>
    </row>
    <row r="97" spans="1:51" x14ac:dyDescent="0.3">
      <c r="A97" s="447"/>
      <c r="B97" s="433"/>
      <c r="C97" s="409" t="s">
        <v>142</v>
      </c>
      <c r="D97" s="450">
        <v>36.518905217417547</v>
      </c>
      <c r="E97" s="451">
        <v>35.691606628622061</v>
      </c>
      <c r="F97" s="451">
        <v>35.992717728818569</v>
      </c>
      <c r="G97" s="451">
        <v>37.650363141171127</v>
      </c>
      <c r="H97" s="451">
        <v>37.65386391156256</v>
      </c>
      <c r="I97" s="451">
        <v>37.755264273600908</v>
      </c>
      <c r="J97" s="451">
        <v>39.343555537479155</v>
      </c>
      <c r="K97" s="451">
        <v>40.525769517693227</v>
      </c>
      <c r="L97" s="451">
        <v>37.628888712480041</v>
      </c>
      <c r="M97" s="451">
        <v>36.992585846957446</v>
      </c>
      <c r="N97" s="451">
        <v>37.540677144637542</v>
      </c>
      <c r="O97" s="45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451">
        <v>35.191916647172086</v>
      </c>
      <c r="V97" s="451">
        <v>37.624001657191521</v>
      </c>
      <c r="W97" s="451">
        <v>39.545618819200307</v>
      </c>
      <c r="X97" s="451">
        <v>38.048570093569907</v>
      </c>
      <c r="Y97" s="451">
        <v>37.780445864409195</v>
      </c>
      <c r="Z97" s="451">
        <v>38.325658836077935</v>
      </c>
      <c r="AA97" s="451">
        <v>38.887228531580007</v>
      </c>
      <c r="AB97" s="451">
        <v>36.637334127999722</v>
      </c>
      <c r="AC97" s="451">
        <v>36.16257959155309</v>
      </c>
      <c r="AD97" s="451">
        <v>37.527317841294071</v>
      </c>
      <c r="AE97" s="452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451">
        <v>37.460229977202694</v>
      </c>
      <c r="AL97" s="451">
        <v>37.049403955981312</v>
      </c>
      <c r="AM97" s="451">
        <v>36.98505899732595</v>
      </c>
      <c r="AN97" s="451">
        <v>36.985291202473938</v>
      </c>
      <c r="AO97" s="451">
        <v>36.998608123497405</v>
      </c>
      <c r="AP97" s="451">
        <v>38.004626574521936</v>
      </c>
      <c r="AQ97" s="451">
        <v>39.525736041676893</v>
      </c>
      <c r="AR97" s="451">
        <v>37.011159774588805</v>
      </c>
      <c r="AS97" s="451">
        <v>36.204825551119605</v>
      </c>
      <c r="AT97" s="451">
        <v>37.108320786341295</v>
      </c>
      <c r="AU97" s="452" t="s">
        <v>173</v>
      </c>
      <c r="AV97" s="450">
        <v>37.158101698429689</v>
      </c>
      <c r="AW97" s="451">
        <v>36.989905901528999</v>
      </c>
      <c r="AX97" s="451">
        <v>38.202814503855336</v>
      </c>
      <c r="AY97" s="453" t="s">
        <v>173</v>
      </c>
    </row>
    <row r="98" spans="1:51" x14ac:dyDescent="0.3">
      <c r="A98" s="447"/>
      <c r="B98" s="433"/>
      <c r="C98" s="409" t="s">
        <v>45</v>
      </c>
      <c r="D98" s="450"/>
      <c r="E98" s="451"/>
      <c r="F98" s="451"/>
      <c r="G98" s="451"/>
      <c r="H98" s="451"/>
      <c r="I98" s="451"/>
      <c r="J98" s="451"/>
      <c r="K98" s="451"/>
      <c r="L98" s="451"/>
      <c r="M98" s="451"/>
      <c r="N98" s="451"/>
      <c r="O98" s="451"/>
      <c r="P98" s="450"/>
      <c r="Q98" s="451"/>
      <c r="R98" s="451"/>
      <c r="S98" s="451"/>
      <c r="T98" s="359">
        <v>-1.6360681187736509E-2</v>
      </c>
      <c r="U98" s="435">
        <v>-1.4000209815415278E-2</v>
      </c>
      <c r="V98" s="435">
        <v>4.532261055315695E-2</v>
      </c>
      <c r="W98" s="435">
        <v>5.0338310706934328E-2</v>
      </c>
      <c r="X98" s="435">
        <v>1.0482488143431751E-2</v>
      </c>
      <c r="Y98" s="435">
        <v>6.6696899870185525E-4</v>
      </c>
      <c r="Z98" s="435">
        <v>-2.5872005910384972E-2</v>
      </c>
      <c r="AA98" s="435">
        <v>-4.0432075827649523E-2</v>
      </c>
      <c r="AB98" s="435">
        <v>-2.635088673643075E-2</v>
      </c>
      <c r="AC98" s="435">
        <v>-2.2437097499433727E-2</v>
      </c>
      <c r="AD98" s="435">
        <v>-3.5586207707441367E-4</v>
      </c>
      <c r="AE98" s="436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435">
        <v>6.4455521214496936E-2</v>
      </c>
      <c r="AL98" s="435">
        <v>-1.5272104930400968E-2</v>
      </c>
      <c r="AM98" s="435">
        <v>-6.4749519626461027E-2</v>
      </c>
      <c r="AN98" s="435">
        <v>-2.7945304869043158E-2</v>
      </c>
      <c r="AO98" s="435">
        <v>-2.0694243358528354E-2</v>
      </c>
      <c r="AP98" s="435">
        <v>-8.3764316467221291E-3</v>
      </c>
      <c r="AQ98" s="435">
        <v>1.6419465572825778E-2</v>
      </c>
      <c r="AR98" s="435">
        <v>1.0203407411768811E-2</v>
      </c>
      <c r="AS98" s="435">
        <v>1.168223064938167E-3</v>
      </c>
      <c r="AT98" s="435">
        <v>-1.1165121278444323E-2</v>
      </c>
      <c r="AU98" s="436" t="s">
        <v>173</v>
      </c>
      <c r="AV98" s="434">
        <v>2.8259821451743661E-2</v>
      </c>
      <c r="AW98" s="435">
        <v>-3.45985510594898E-2</v>
      </c>
      <c r="AX98" s="435">
        <v>6.1731947711405827E-3</v>
      </c>
      <c r="AY98" s="437" t="s">
        <v>173</v>
      </c>
    </row>
    <row r="99" spans="1:51" x14ac:dyDescent="0.3">
      <c r="A99" s="447" t="s">
        <v>143</v>
      </c>
      <c r="B99" s="433"/>
      <c r="C99" s="409" t="s">
        <v>140</v>
      </c>
      <c r="D99" s="450">
        <v>3388.1</v>
      </c>
      <c r="E99" s="451">
        <v>3152.1</v>
      </c>
      <c r="F99" s="451">
        <v>3587.6</v>
      </c>
      <c r="G99" s="451">
        <v>3572.3</v>
      </c>
      <c r="H99" s="451">
        <v>3868.1000000000004</v>
      </c>
      <c r="I99" s="451">
        <v>3794.7000000000003</v>
      </c>
      <c r="J99" s="451">
        <v>4180.8999999999996</v>
      </c>
      <c r="K99" s="451">
        <v>4177.5</v>
      </c>
      <c r="L99" s="451">
        <v>3750.3</v>
      </c>
      <c r="M99" s="451">
        <v>3855.2</v>
      </c>
      <c r="N99" s="451">
        <v>4030.1</v>
      </c>
      <c r="O99" s="45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451">
        <v>3638.3</v>
      </c>
      <c r="V99" s="451">
        <v>3098.9</v>
      </c>
      <c r="W99" s="451">
        <v>2354.1</v>
      </c>
      <c r="X99" s="451">
        <v>3106.6</v>
      </c>
      <c r="Y99" s="451">
        <v>3610.2999999999997</v>
      </c>
      <c r="Z99" s="451">
        <v>4156.8999999999996</v>
      </c>
      <c r="AA99" s="451">
        <v>4217.1000000000004</v>
      </c>
      <c r="AB99" s="451">
        <v>3901.7000000000003</v>
      </c>
      <c r="AC99" s="451">
        <v>3944.9</v>
      </c>
      <c r="AD99" s="451">
        <v>3795.8999999999996</v>
      </c>
      <c r="AE99" s="452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451">
        <v>2926</v>
      </c>
      <c r="AL99" s="451">
        <v>3559.6000000000004</v>
      </c>
      <c r="AM99" s="451">
        <v>3841</v>
      </c>
      <c r="AN99" s="451">
        <v>4443.3</v>
      </c>
      <c r="AO99" s="451">
        <v>4381</v>
      </c>
      <c r="AP99" s="451">
        <v>4806</v>
      </c>
      <c r="AQ99" s="451">
        <v>4874.8</v>
      </c>
      <c r="AR99" s="451">
        <v>4536.5999999999995</v>
      </c>
      <c r="AS99" s="451">
        <v>4714.7000000000007</v>
      </c>
      <c r="AT99" s="451">
        <v>4849.8</v>
      </c>
      <c r="AU99" s="452" t="s">
        <v>173</v>
      </c>
      <c r="AV99" s="450">
        <v>9786.1</v>
      </c>
      <c r="AW99" s="451">
        <v>12665.3</v>
      </c>
      <c r="AX99" s="451">
        <v>14217.399999999998</v>
      </c>
      <c r="AY99" s="453" t="s">
        <v>173</v>
      </c>
    </row>
    <row r="100" spans="1:51" x14ac:dyDescent="0.3">
      <c r="A100" s="418"/>
      <c r="B100" s="433"/>
      <c r="C100" s="409" t="s">
        <v>45</v>
      </c>
      <c r="D100" s="450"/>
      <c r="E100" s="451"/>
      <c r="F100" s="451"/>
      <c r="G100" s="451"/>
      <c r="H100" s="451"/>
      <c r="I100" s="451"/>
      <c r="J100" s="451"/>
      <c r="K100" s="451"/>
      <c r="L100" s="451"/>
      <c r="M100" s="451"/>
      <c r="N100" s="451"/>
      <c r="O100" s="451"/>
      <c r="P100" s="450"/>
      <c r="Q100" s="451"/>
      <c r="R100" s="451"/>
      <c r="S100" s="451"/>
      <c r="T100" s="359">
        <v>0.11068150290723415</v>
      </c>
      <c r="U100" s="435">
        <v>0.15424637543225161</v>
      </c>
      <c r="V100" s="435">
        <v>-0.13621919946482322</v>
      </c>
      <c r="W100" s="435">
        <v>-0.3410127928785377</v>
      </c>
      <c r="X100" s="435">
        <v>-0.19686667873116009</v>
      </c>
      <c r="Y100" s="435">
        <v>-4.8594091759559525E-2</v>
      </c>
      <c r="Z100" s="435">
        <v>-5.740390824941999E-3</v>
      </c>
      <c r="AA100" s="435">
        <v>9.4793536804309662E-3</v>
      </c>
      <c r="AB100" s="435">
        <v>4.0370103725035356E-2</v>
      </c>
      <c r="AC100" s="435">
        <v>2.3267275368333749E-2</v>
      </c>
      <c r="AD100" s="435">
        <v>-5.8112701918066619E-2</v>
      </c>
      <c r="AE100" s="436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435">
        <v>-0.1957782480828959</v>
      </c>
      <c r="AL100" s="435">
        <v>0.14866565555519709</v>
      </c>
      <c r="AM100" s="435">
        <v>0.63162142644747465</v>
      </c>
      <c r="AN100" s="435">
        <v>0.43027747376553155</v>
      </c>
      <c r="AO100" s="435">
        <v>0.21347256460681946</v>
      </c>
      <c r="AP100" s="435">
        <v>0.1561500156366524</v>
      </c>
      <c r="AQ100" s="435">
        <v>0.15596025704868269</v>
      </c>
      <c r="AR100" s="435">
        <v>0.16272394084629754</v>
      </c>
      <c r="AS100" s="435">
        <v>0.19513802631245422</v>
      </c>
      <c r="AT100" s="435">
        <v>0.27764166600806151</v>
      </c>
      <c r="AU100" s="436" t="s">
        <v>173</v>
      </c>
      <c r="AV100" s="434">
        <v>-6.8017104273211143E-2</v>
      </c>
      <c r="AW100" s="435">
        <v>0.39624076728034385</v>
      </c>
      <c r="AX100" s="435">
        <v>0.15817427926716984</v>
      </c>
      <c r="AY100" s="437" t="s">
        <v>173</v>
      </c>
    </row>
    <row r="101" spans="1:51" x14ac:dyDescent="0.3">
      <c r="A101" s="447"/>
      <c r="B101" s="433"/>
      <c r="C101" s="409" t="s">
        <v>141</v>
      </c>
      <c r="D101" s="450">
        <v>95200</v>
      </c>
      <c r="E101" s="451">
        <v>90640</v>
      </c>
      <c r="F101" s="451">
        <v>102732</v>
      </c>
      <c r="G101" s="451">
        <v>98707</v>
      </c>
      <c r="H101" s="451">
        <v>107027</v>
      </c>
      <c r="I101" s="451">
        <v>104975</v>
      </c>
      <c r="J101" s="451">
        <v>111752</v>
      </c>
      <c r="K101" s="451">
        <v>108911</v>
      </c>
      <c r="L101" s="451">
        <v>104069</v>
      </c>
      <c r="M101" s="451">
        <v>108265</v>
      </c>
      <c r="N101" s="451">
        <v>109532</v>
      </c>
      <c r="O101" s="45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451">
        <v>105662</v>
      </c>
      <c r="V101" s="451">
        <v>83479</v>
      </c>
      <c r="W101" s="451">
        <v>59929</v>
      </c>
      <c r="X101" s="451">
        <v>82200</v>
      </c>
      <c r="Y101" s="451">
        <v>96407</v>
      </c>
      <c r="Z101" s="451">
        <v>110482</v>
      </c>
      <c r="AA101" s="451">
        <v>111746</v>
      </c>
      <c r="AB101" s="451">
        <v>108404</v>
      </c>
      <c r="AC101" s="451">
        <v>110578</v>
      </c>
      <c r="AD101" s="451">
        <v>102038</v>
      </c>
      <c r="AE101" s="452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451">
        <v>78558</v>
      </c>
      <c r="AL101" s="451">
        <v>96633</v>
      </c>
      <c r="AM101" s="451">
        <v>104737</v>
      </c>
      <c r="AN101" s="451">
        <v>122032</v>
      </c>
      <c r="AO101" s="451">
        <v>120693</v>
      </c>
      <c r="AP101" s="451">
        <v>129695</v>
      </c>
      <c r="AQ101" s="451">
        <v>128374</v>
      </c>
      <c r="AR101" s="451">
        <v>125530</v>
      </c>
      <c r="AS101" s="451">
        <v>133587</v>
      </c>
      <c r="AT101" s="451">
        <v>132438</v>
      </c>
      <c r="AU101" s="452" t="s">
        <v>173</v>
      </c>
      <c r="AV101" s="450">
        <v>265134</v>
      </c>
      <c r="AW101" s="451">
        <v>347462</v>
      </c>
      <c r="AX101" s="451">
        <v>383599</v>
      </c>
      <c r="AY101" s="453" t="s">
        <v>173</v>
      </c>
    </row>
    <row r="102" spans="1:51" x14ac:dyDescent="0.3">
      <c r="A102" s="419"/>
      <c r="B102" s="433"/>
      <c r="C102" s="409" t="s">
        <v>45</v>
      </c>
      <c r="D102" s="450"/>
      <c r="E102" s="451"/>
      <c r="F102" s="451"/>
      <c r="G102" s="451"/>
      <c r="H102" s="451"/>
      <c r="I102" s="451"/>
      <c r="J102" s="451"/>
      <c r="K102" s="451"/>
      <c r="L102" s="451"/>
      <c r="M102" s="451"/>
      <c r="N102" s="451"/>
      <c r="O102" s="451"/>
      <c r="P102" s="450"/>
      <c r="Q102" s="451"/>
      <c r="R102" s="451"/>
      <c r="S102" s="451"/>
      <c r="T102" s="359">
        <v>0.12557773109243697</v>
      </c>
      <c r="U102" s="435">
        <v>0.1657325684024713</v>
      </c>
      <c r="V102" s="435">
        <v>-0.18740995989565082</v>
      </c>
      <c r="W102" s="435">
        <v>-0.39285967560558016</v>
      </c>
      <c r="X102" s="435">
        <v>-0.23196950302260178</v>
      </c>
      <c r="Y102" s="435">
        <v>-8.1619433198380567E-2</v>
      </c>
      <c r="Z102" s="435">
        <v>-1.1364449853246474E-2</v>
      </c>
      <c r="AA102" s="435">
        <v>2.603042851502603E-2</v>
      </c>
      <c r="AB102" s="435">
        <v>4.1655055780299606E-2</v>
      </c>
      <c r="AC102" s="435">
        <v>2.1364245139241674E-2</v>
      </c>
      <c r="AD102" s="435">
        <v>-6.8418361757294668E-2</v>
      </c>
      <c r="AE102" s="436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435">
        <v>-0.25651606064621152</v>
      </c>
      <c r="AL102" s="435">
        <v>0.15757256315959703</v>
      </c>
      <c r="AM102" s="435">
        <v>0.747684760299688</v>
      </c>
      <c r="AN102" s="435">
        <v>0.48457420924574207</v>
      </c>
      <c r="AO102" s="435">
        <v>0.2519111682761625</v>
      </c>
      <c r="AP102" s="435">
        <v>0.17390163103491971</v>
      </c>
      <c r="AQ102" s="435">
        <v>0.14880174681867808</v>
      </c>
      <c r="AR102" s="435">
        <v>0.15798310025460316</v>
      </c>
      <c r="AS102" s="435">
        <v>0.20807936479227332</v>
      </c>
      <c r="AT102" s="435">
        <v>0.29792822281894982</v>
      </c>
      <c r="AU102" s="436" t="s">
        <v>173</v>
      </c>
      <c r="AV102" s="434">
        <v>-0.10517185517185518</v>
      </c>
      <c r="AW102" s="435">
        <v>0.45664386088473019</v>
      </c>
      <c r="AX102" s="435">
        <v>0.16019925476057975</v>
      </c>
      <c r="AY102" s="437" t="s">
        <v>173</v>
      </c>
    </row>
    <row r="103" spans="1:51" x14ac:dyDescent="0.3">
      <c r="A103" s="447"/>
      <c r="B103" s="433"/>
      <c r="C103" s="409" t="s">
        <v>142</v>
      </c>
      <c r="D103" s="450">
        <v>35.589285714285715</v>
      </c>
      <c r="E103" s="451">
        <v>34.776037069726392</v>
      </c>
      <c r="F103" s="451">
        <v>34.921932796012925</v>
      </c>
      <c r="G103" s="451">
        <v>36.190948970184486</v>
      </c>
      <c r="H103" s="451">
        <v>36.141347510441292</v>
      </c>
      <c r="I103" s="451">
        <v>36.148606811145513</v>
      </c>
      <c r="J103" s="451">
        <v>37.412305820030063</v>
      </c>
      <c r="K103" s="451">
        <v>38.357007097538357</v>
      </c>
      <c r="L103" s="451">
        <v>36.036667979897949</v>
      </c>
      <c r="M103" s="451">
        <v>35.60892255114765</v>
      </c>
      <c r="N103" s="451">
        <v>36.793813680020449</v>
      </c>
      <c r="O103" s="45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451">
        <v>34.433381915920577</v>
      </c>
      <c r="V103" s="451">
        <v>37.121910899747242</v>
      </c>
      <c r="W103" s="451">
        <v>39.281483088321181</v>
      </c>
      <c r="X103" s="451">
        <v>37.793187347931877</v>
      </c>
      <c r="Y103" s="451">
        <v>37.44852552200566</v>
      </c>
      <c r="Z103" s="451">
        <v>37.625133505910462</v>
      </c>
      <c r="AA103" s="451">
        <v>37.738263562006694</v>
      </c>
      <c r="AB103" s="451">
        <v>35.992214309435077</v>
      </c>
      <c r="AC103" s="451">
        <v>35.675269945197059</v>
      </c>
      <c r="AD103" s="451">
        <v>37.200846743370114</v>
      </c>
      <c r="AE103" s="452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451">
        <v>37.246365742508722</v>
      </c>
      <c r="AL103" s="451">
        <v>36.836277462150619</v>
      </c>
      <c r="AM103" s="451">
        <v>36.672809035966274</v>
      </c>
      <c r="AN103" s="451">
        <v>36.410941392421662</v>
      </c>
      <c r="AO103" s="451">
        <v>36.298708292941598</v>
      </c>
      <c r="AP103" s="451">
        <v>37.056170245576162</v>
      </c>
      <c r="AQ103" s="451">
        <v>37.973421409319641</v>
      </c>
      <c r="AR103" s="451">
        <v>36.139568230701819</v>
      </c>
      <c r="AS103" s="451">
        <v>35.29310486798866</v>
      </c>
      <c r="AT103" s="451">
        <v>36.619399266071675</v>
      </c>
      <c r="AU103" s="452" t="s">
        <v>173</v>
      </c>
      <c r="AV103" s="450">
        <v>36.910015313011534</v>
      </c>
      <c r="AW103" s="451">
        <v>36.450892471694743</v>
      </c>
      <c r="AX103" s="451">
        <v>37.063183167839327</v>
      </c>
      <c r="AY103" s="453" t="s">
        <v>173</v>
      </c>
    </row>
    <row r="104" spans="1:51" x14ac:dyDescent="0.3">
      <c r="A104" s="447"/>
      <c r="B104" s="433"/>
      <c r="C104" s="409" t="s">
        <v>45</v>
      </c>
      <c r="D104" s="450"/>
      <c r="E104" s="451"/>
      <c r="F104" s="451"/>
      <c r="G104" s="451"/>
      <c r="H104" s="451"/>
      <c r="I104" s="451"/>
      <c r="J104" s="451"/>
      <c r="K104" s="451"/>
      <c r="L104" s="451"/>
      <c r="M104" s="451"/>
      <c r="N104" s="451"/>
      <c r="O104" s="451"/>
      <c r="P104" s="450"/>
      <c r="Q104" s="451"/>
      <c r="R104" s="451"/>
      <c r="S104" s="451"/>
      <c r="T104" s="359">
        <v>-1.3234295396680725E-2</v>
      </c>
      <c r="U104" s="435">
        <v>-9.8531972783094009E-3</v>
      </c>
      <c r="V104" s="435">
        <v>6.2997031595728017E-2</v>
      </c>
      <c r="W104" s="435">
        <v>8.539522190155327E-2</v>
      </c>
      <c r="X104" s="435">
        <v>4.5704987535768141E-2</v>
      </c>
      <c r="Y104" s="435">
        <v>3.5960409695771467E-2</v>
      </c>
      <c r="Z104" s="435">
        <v>5.6887080658485738E-3</v>
      </c>
      <c r="AA104" s="435">
        <v>-1.6131173476550336E-2</v>
      </c>
      <c r="AB104" s="435">
        <v>-1.2335677229556568E-3</v>
      </c>
      <c r="AC104" s="435">
        <v>1.8632238578437489E-3</v>
      </c>
      <c r="AD104" s="435">
        <v>1.1062540754526076E-2</v>
      </c>
      <c r="AE104" s="436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435">
        <v>8.169350990433899E-2</v>
      </c>
      <c r="AL104" s="435">
        <v>-7.6944702110840844E-3</v>
      </c>
      <c r="AM104" s="435">
        <v>-6.6409764786363026E-2</v>
      </c>
      <c r="AN104" s="435">
        <v>-3.6573945001911932E-2</v>
      </c>
      <c r="AO104" s="435">
        <v>-3.0703938620718244E-2</v>
      </c>
      <c r="AP104" s="435">
        <v>-1.5121893461053703E-2</v>
      </c>
      <c r="AQ104" s="435">
        <v>6.2312842488517397E-3</v>
      </c>
      <c r="AR104" s="435">
        <v>4.0940498964553611E-3</v>
      </c>
      <c r="AS104" s="435">
        <v>-1.0712324750323273E-2</v>
      </c>
      <c r="AT104" s="435">
        <v>-1.562995276181622E-2</v>
      </c>
      <c r="AU104" s="436" t="s">
        <v>173</v>
      </c>
      <c r="AV104" s="434">
        <v>4.1521661017691378E-2</v>
      </c>
      <c r="AW104" s="435">
        <v>-4.1467303866367787E-2</v>
      </c>
      <c r="AX104" s="435">
        <v>-1.7453687244675992E-3</v>
      </c>
      <c r="AY104" s="437" t="s">
        <v>173</v>
      </c>
    </row>
    <row r="105" spans="1:51" x14ac:dyDescent="0.3">
      <c r="A105" s="447" t="s">
        <v>144</v>
      </c>
      <c r="B105" s="433"/>
      <c r="C105" s="409" t="s">
        <v>140</v>
      </c>
      <c r="D105" s="450">
        <v>3172.7</v>
      </c>
      <c r="E105" s="451">
        <v>2957</v>
      </c>
      <c r="F105" s="451">
        <v>3358.4</v>
      </c>
      <c r="G105" s="451">
        <v>3332</v>
      </c>
      <c r="H105" s="451">
        <v>3629.3</v>
      </c>
      <c r="I105" s="451">
        <v>3543.9</v>
      </c>
      <c r="J105" s="451">
        <v>3905.1</v>
      </c>
      <c r="K105" s="451">
        <v>3893.9</v>
      </c>
      <c r="L105" s="451">
        <v>3496.3</v>
      </c>
      <c r="M105" s="451">
        <v>3596.1</v>
      </c>
      <c r="N105" s="451">
        <v>3767.6</v>
      </c>
      <c r="O105" s="45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451">
        <v>3392.8</v>
      </c>
      <c r="V105" s="451">
        <v>2922.5</v>
      </c>
      <c r="W105" s="451">
        <v>2200.1</v>
      </c>
      <c r="X105" s="451">
        <v>2922.6</v>
      </c>
      <c r="Y105" s="451">
        <v>3414.2</v>
      </c>
      <c r="Z105" s="451">
        <v>3932.4</v>
      </c>
      <c r="AA105" s="451">
        <v>3989.6</v>
      </c>
      <c r="AB105" s="451">
        <v>3677.3</v>
      </c>
      <c r="AC105" s="451">
        <v>3716.4</v>
      </c>
      <c r="AD105" s="451">
        <v>3545.7</v>
      </c>
      <c r="AE105" s="452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451">
        <v>2667.7</v>
      </c>
      <c r="AL105" s="451">
        <v>3265.3</v>
      </c>
      <c r="AM105" s="451">
        <v>3560.5</v>
      </c>
      <c r="AN105" s="451">
        <v>4132.1000000000004</v>
      </c>
      <c r="AO105" s="451">
        <v>4065.8</v>
      </c>
      <c r="AP105" s="451">
        <v>4458.7</v>
      </c>
      <c r="AQ105" s="451">
        <v>4502.2</v>
      </c>
      <c r="AR105" s="451">
        <v>4177.3999999999996</v>
      </c>
      <c r="AS105" s="451">
        <v>4340.1000000000004</v>
      </c>
      <c r="AT105" s="451">
        <v>4444.3</v>
      </c>
      <c r="AU105" s="452" t="s">
        <v>173</v>
      </c>
      <c r="AV105" s="450">
        <v>8986.2000000000007</v>
      </c>
      <c r="AW105" s="451">
        <v>11758.400000000001</v>
      </c>
      <c r="AX105" s="451">
        <v>13138.3</v>
      </c>
      <c r="AY105" s="453" t="s">
        <v>173</v>
      </c>
    </row>
    <row r="106" spans="1:51" x14ac:dyDescent="0.3">
      <c r="A106" s="418"/>
      <c r="B106" s="433"/>
      <c r="C106" s="409" t="s">
        <v>45</v>
      </c>
      <c r="D106" s="450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0"/>
      <c r="Q106" s="451"/>
      <c r="R106" s="451"/>
      <c r="S106" s="451"/>
      <c r="T106" s="359">
        <v>0.10369716645128756</v>
      </c>
      <c r="U106" s="435">
        <v>0.14737910043963481</v>
      </c>
      <c r="V106" s="435">
        <v>-0.12979394949976181</v>
      </c>
      <c r="W106" s="435">
        <v>-0.33970588235294119</v>
      </c>
      <c r="X106" s="435">
        <v>-0.19472074504725437</v>
      </c>
      <c r="Y106" s="435">
        <v>-3.6598098140466793E-2</v>
      </c>
      <c r="Z106" s="435">
        <v>6.990858108627227E-3</v>
      </c>
      <c r="AA106" s="435">
        <v>2.4576902334420458E-2</v>
      </c>
      <c r="AB106" s="435">
        <v>5.1769012956554068E-2</v>
      </c>
      <c r="AC106" s="435">
        <v>3.3452907316259335E-2</v>
      </c>
      <c r="AD106" s="435">
        <v>-5.8896910500053107E-2</v>
      </c>
      <c r="AE106" s="436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435">
        <v>-0.21371728365951437</v>
      </c>
      <c r="AL106" s="435">
        <v>0.11729683490162539</v>
      </c>
      <c r="AM106" s="435">
        <v>0.61833553020317267</v>
      </c>
      <c r="AN106" s="435">
        <v>0.41384383767877936</v>
      </c>
      <c r="AO106" s="435">
        <v>0.19084997949739335</v>
      </c>
      <c r="AP106" s="435">
        <v>0.13383684264062651</v>
      </c>
      <c r="AQ106" s="435">
        <v>0.1284840585522358</v>
      </c>
      <c r="AR106" s="435">
        <v>0.13599651918527164</v>
      </c>
      <c r="AS106" s="435">
        <v>0.16782370035518251</v>
      </c>
      <c r="AT106" s="435">
        <v>0.25343373663874563</v>
      </c>
      <c r="AU106" s="436" t="s">
        <v>173</v>
      </c>
      <c r="AV106" s="434">
        <v>-8.4628705307120231E-2</v>
      </c>
      <c r="AW106" s="435">
        <v>0.37736180580772904</v>
      </c>
      <c r="AX106" s="435">
        <v>0.13268042037019476</v>
      </c>
      <c r="AY106" s="437" t="s">
        <v>173</v>
      </c>
    </row>
    <row r="107" spans="1:51" x14ac:dyDescent="0.3">
      <c r="A107" s="447"/>
      <c r="B107" s="433"/>
      <c r="C107" s="409" t="s">
        <v>141</v>
      </c>
      <c r="D107" s="450">
        <v>90330</v>
      </c>
      <c r="E107" s="451">
        <v>86154</v>
      </c>
      <c r="F107" s="451">
        <v>97616</v>
      </c>
      <c r="G107" s="451">
        <v>93396</v>
      </c>
      <c r="H107" s="451">
        <v>101669</v>
      </c>
      <c r="I107" s="451">
        <v>99479</v>
      </c>
      <c r="J107" s="451">
        <v>105816</v>
      </c>
      <c r="K107" s="451">
        <v>102920</v>
      </c>
      <c r="L107" s="451">
        <v>98203</v>
      </c>
      <c r="M107" s="451">
        <v>102130</v>
      </c>
      <c r="N107" s="451">
        <v>103343</v>
      </c>
      <c r="O107" s="45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451">
        <v>99863</v>
      </c>
      <c r="V107" s="451">
        <v>78604</v>
      </c>
      <c r="W107" s="451">
        <v>55378</v>
      </c>
      <c r="X107" s="451">
        <v>77156</v>
      </c>
      <c r="Y107" s="451">
        <v>91271</v>
      </c>
      <c r="Z107" s="451">
        <v>104927</v>
      </c>
      <c r="AA107" s="451">
        <v>105997</v>
      </c>
      <c r="AB107" s="451">
        <v>102264</v>
      </c>
      <c r="AC107" s="451">
        <v>104015</v>
      </c>
      <c r="AD107" s="451">
        <v>95484</v>
      </c>
      <c r="AE107" s="452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451">
        <v>71920</v>
      </c>
      <c r="AL107" s="451">
        <v>89027</v>
      </c>
      <c r="AM107" s="451">
        <v>97477</v>
      </c>
      <c r="AN107" s="451">
        <v>114221</v>
      </c>
      <c r="AO107" s="451">
        <v>112659</v>
      </c>
      <c r="AP107" s="451">
        <v>121112</v>
      </c>
      <c r="AQ107" s="451">
        <v>119815</v>
      </c>
      <c r="AR107" s="451">
        <v>116812</v>
      </c>
      <c r="AS107" s="451">
        <v>123660</v>
      </c>
      <c r="AT107" s="451">
        <v>122395</v>
      </c>
      <c r="AU107" s="452" t="s">
        <v>173</v>
      </c>
      <c r="AV107" s="450">
        <v>244192</v>
      </c>
      <c r="AW107" s="451">
        <v>324357</v>
      </c>
      <c r="AX107" s="451">
        <v>357739</v>
      </c>
      <c r="AY107" s="453" t="s">
        <v>173</v>
      </c>
    </row>
    <row r="108" spans="1:51" x14ac:dyDescent="0.3">
      <c r="A108" s="419"/>
      <c r="B108" s="433"/>
      <c r="C108" s="409" t="s">
        <v>45</v>
      </c>
      <c r="D108" s="450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0"/>
      <c r="Q108" s="451"/>
      <c r="R108" s="451"/>
      <c r="S108" s="451"/>
      <c r="T108" s="359">
        <v>0.11797852319273774</v>
      </c>
      <c r="U108" s="435">
        <v>0.15912203728207627</v>
      </c>
      <c r="V108" s="435">
        <v>-0.19476315358138011</v>
      </c>
      <c r="W108" s="435">
        <v>-0.40706240095935586</v>
      </c>
      <c r="X108" s="435">
        <v>-0.24110594183084322</v>
      </c>
      <c r="Y108" s="435">
        <v>-8.2509876456337519E-2</v>
      </c>
      <c r="Z108" s="435">
        <v>-8.4013759733877671E-3</v>
      </c>
      <c r="AA108" s="435">
        <v>2.9897007384376215E-2</v>
      </c>
      <c r="AB108" s="435">
        <v>4.1353115485270306E-2</v>
      </c>
      <c r="AC108" s="435">
        <v>1.8456868696759034E-2</v>
      </c>
      <c r="AD108" s="435">
        <v>-7.604772456770173E-2</v>
      </c>
      <c r="AE108" s="436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435">
        <v>-0.27981334428166588</v>
      </c>
      <c r="AL108" s="435">
        <v>0.13260139433107729</v>
      </c>
      <c r="AM108" s="435">
        <v>0.76021163638990208</v>
      </c>
      <c r="AN108" s="435">
        <v>0.48039037793561096</v>
      </c>
      <c r="AO108" s="435">
        <v>0.23433511191944867</v>
      </c>
      <c r="AP108" s="435">
        <v>0.15425009768696332</v>
      </c>
      <c r="AQ108" s="435">
        <v>0.13036218006169986</v>
      </c>
      <c r="AR108" s="435">
        <v>0.14225925056715952</v>
      </c>
      <c r="AS108" s="435">
        <v>0.18886699033793203</v>
      </c>
      <c r="AT108" s="435">
        <v>0.28183779481379079</v>
      </c>
      <c r="AU108" s="436" t="s">
        <v>173</v>
      </c>
      <c r="AV108" s="434">
        <v>-0.12618176873474704</v>
      </c>
      <c r="AW108" s="435">
        <v>0.44928397488885413</v>
      </c>
      <c r="AX108" s="435">
        <v>0.14225002235079248</v>
      </c>
      <c r="AY108" s="437" t="s">
        <v>173</v>
      </c>
    </row>
    <row r="109" spans="1:51" x14ac:dyDescent="0.3">
      <c r="A109" s="447"/>
      <c r="B109" s="433"/>
      <c r="C109" s="409" t="s">
        <v>142</v>
      </c>
      <c r="D109" s="450">
        <v>35.123436289161958</v>
      </c>
      <c r="E109" s="451">
        <v>34.322260138821179</v>
      </c>
      <c r="F109" s="451">
        <v>34.404196033437138</v>
      </c>
      <c r="G109" s="451">
        <v>35.67604608334404</v>
      </c>
      <c r="H109" s="451">
        <v>35.69721350657526</v>
      </c>
      <c r="I109" s="451">
        <v>35.624604187818534</v>
      </c>
      <c r="J109" s="451">
        <v>36.904626899523699</v>
      </c>
      <c r="K109" s="451">
        <v>37.834240186552663</v>
      </c>
      <c r="L109" s="451">
        <v>35.602781992403493</v>
      </c>
      <c r="M109" s="451">
        <v>35.211005581122102</v>
      </c>
      <c r="N109" s="451">
        <v>36.457234645791203</v>
      </c>
      <c r="O109" s="45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451">
        <v>33.974545126823749</v>
      </c>
      <c r="V109" s="451">
        <v>37.180041728156326</v>
      </c>
      <c r="W109" s="451">
        <v>39.728773159016214</v>
      </c>
      <c r="X109" s="451">
        <v>37.879102078905078</v>
      </c>
      <c r="Y109" s="451">
        <v>37.407281611903016</v>
      </c>
      <c r="Z109" s="451">
        <v>37.477484346259779</v>
      </c>
      <c r="AA109" s="451">
        <v>37.638801098144285</v>
      </c>
      <c r="AB109" s="451">
        <v>35.958890714229838</v>
      </c>
      <c r="AC109" s="451">
        <v>35.729462096812959</v>
      </c>
      <c r="AD109" s="451">
        <v>37.133970089229607</v>
      </c>
      <c r="AE109" s="452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451">
        <v>37.092602892102335</v>
      </c>
      <c r="AL109" s="451">
        <v>36.677637121322746</v>
      </c>
      <c r="AM109" s="451">
        <v>36.526565241031214</v>
      </c>
      <c r="AN109" s="451">
        <v>36.176359863772866</v>
      </c>
      <c r="AO109" s="451">
        <v>36.089438038683106</v>
      </c>
      <c r="AP109" s="451">
        <v>36.814683928925291</v>
      </c>
      <c r="AQ109" s="451">
        <v>37.576263406084379</v>
      </c>
      <c r="AR109" s="451">
        <v>35.761736807862199</v>
      </c>
      <c r="AS109" s="451">
        <v>35.097040271712764</v>
      </c>
      <c r="AT109" s="451">
        <v>36.3111238204175</v>
      </c>
      <c r="AU109" s="452" t="s">
        <v>173</v>
      </c>
      <c r="AV109" s="450">
        <v>36.799731358930678</v>
      </c>
      <c r="AW109" s="451">
        <v>36.251414336672255</v>
      </c>
      <c r="AX109" s="451">
        <v>36.725937065849685</v>
      </c>
      <c r="AY109" s="453" t="s">
        <v>173</v>
      </c>
    </row>
    <row r="110" spans="1:51" x14ac:dyDescent="0.3">
      <c r="A110" s="447"/>
      <c r="B110" s="433"/>
      <c r="C110" s="409" t="s">
        <v>45</v>
      </c>
      <c r="D110" s="450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451"/>
      <c r="P110" s="450"/>
      <c r="Q110" s="451"/>
      <c r="R110" s="451"/>
      <c r="S110" s="451"/>
      <c r="T110" s="359">
        <v>-1.2774267524089103E-2</v>
      </c>
      <c r="U110" s="435">
        <v>-1.0130889125338709E-2</v>
      </c>
      <c r="V110" s="435">
        <v>8.0683347229546273E-2</v>
      </c>
      <c r="W110" s="435">
        <v>0.1135979885832768</v>
      </c>
      <c r="X110" s="435">
        <v>6.1122097721378853E-2</v>
      </c>
      <c r="Y110" s="435">
        <v>5.0040624021699329E-2</v>
      </c>
      <c r="Z110" s="435">
        <v>1.5522645664342796E-2</v>
      </c>
      <c r="AA110" s="435">
        <v>-5.1656670636098133E-3</v>
      </c>
      <c r="AB110" s="435">
        <v>1.0002272347771238E-2</v>
      </c>
      <c r="AC110" s="435">
        <v>1.4724274616252964E-2</v>
      </c>
      <c r="AD110" s="435">
        <v>1.8562445835878249E-2</v>
      </c>
      <c r="AE110" s="436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435">
        <v>9.1776291739570678E-2</v>
      </c>
      <c r="AL110" s="435">
        <v>-1.3512749945439407E-2</v>
      </c>
      <c r="AM110" s="435">
        <v>-8.0601731776816204E-2</v>
      </c>
      <c r="AN110" s="435">
        <v>-4.4952021607726302E-2</v>
      </c>
      <c r="AO110" s="435">
        <v>-3.5229600132199182E-2</v>
      </c>
      <c r="AP110" s="435">
        <v>-1.7685296355827433E-2</v>
      </c>
      <c r="AQ110" s="435">
        <v>-1.6615218932408699E-3</v>
      </c>
      <c r="AR110" s="435">
        <v>-5.4827582957007095E-3</v>
      </c>
      <c r="AS110" s="435">
        <v>-1.7700289564577764E-2</v>
      </c>
      <c r="AT110" s="435">
        <v>-2.2158855270117388E-2</v>
      </c>
      <c r="AU110" s="436" t="s">
        <v>173</v>
      </c>
      <c r="AV110" s="434">
        <v>4.7553440682348395E-2</v>
      </c>
      <c r="AW110" s="435">
        <v>-4.9626001754860136E-2</v>
      </c>
      <c r="AX110" s="435">
        <v>-8.3778523032139781E-3</v>
      </c>
      <c r="AY110" s="437" t="s">
        <v>173</v>
      </c>
    </row>
    <row r="111" spans="1:51" x14ac:dyDescent="0.3">
      <c r="A111" s="447" t="s">
        <v>145</v>
      </c>
      <c r="B111" s="433"/>
      <c r="C111" s="409" t="s">
        <v>140</v>
      </c>
      <c r="D111" s="450">
        <v>215.4</v>
      </c>
      <c r="E111" s="451">
        <v>195.1</v>
      </c>
      <c r="F111" s="451">
        <v>229.2</v>
      </c>
      <c r="G111" s="451">
        <v>240.3</v>
      </c>
      <c r="H111" s="451">
        <v>238.8</v>
      </c>
      <c r="I111" s="451">
        <v>250.8</v>
      </c>
      <c r="J111" s="451">
        <v>275.8</v>
      </c>
      <c r="K111" s="451">
        <v>283.60000000000002</v>
      </c>
      <c r="L111" s="451">
        <v>254</v>
      </c>
      <c r="M111" s="451">
        <v>259.10000000000002</v>
      </c>
      <c r="N111" s="451">
        <v>262.5</v>
      </c>
      <c r="O111" s="45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451">
        <v>245.5</v>
      </c>
      <c r="V111" s="451">
        <v>176.4</v>
      </c>
      <c r="W111" s="451">
        <v>154</v>
      </c>
      <c r="X111" s="451">
        <v>184</v>
      </c>
      <c r="Y111" s="451">
        <v>196.1</v>
      </c>
      <c r="Z111" s="451">
        <v>224.5</v>
      </c>
      <c r="AA111" s="451">
        <v>227.5</v>
      </c>
      <c r="AB111" s="451">
        <v>224.4</v>
      </c>
      <c r="AC111" s="451">
        <v>228.5</v>
      </c>
      <c r="AD111" s="451">
        <v>250.2</v>
      </c>
      <c r="AE111" s="452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451">
        <v>258.3</v>
      </c>
      <c r="AL111" s="451">
        <v>294.3</v>
      </c>
      <c r="AM111" s="451">
        <v>280.5</v>
      </c>
      <c r="AN111" s="451">
        <v>311.2</v>
      </c>
      <c r="AO111" s="451">
        <v>315.2</v>
      </c>
      <c r="AP111" s="451">
        <v>347.3</v>
      </c>
      <c r="AQ111" s="451">
        <v>372.6</v>
      </c>
      <c r="AR111" s="451">
        <v>359.2</v>
      </c>
      <c r="AS111" s="451">
        <v>374.6</v>
      </c>
      <c r="AT111" s="451">
        <v>405.5</v>
      </c>
      <c r="AU111" s="452" t="s">
        <v>173</v>
      </c>
      <c r="AV111" s="450">
        <v>799.90000000000009</v>
      </c>
      <c r="AW111" s="451">
        <v>906.90000000000009</v>
      </c>
      <c r="AX111" s="451">
        <v>1079.1000000000001</v>
      </c>
      <c r="AY111" s="453" t="s">
        <v>173</v>
      </c>
    </row>
    <row r="112" spans="1:51" x14ac:dyDescent="0.3">
      <c r="A112" s="418"/>
      <c r="B112" s="433"/>
      <c r="C112" s="409" t="s">
        <v>45</v>
      </c>
      <c r="D112" s="450"/>
      <c r="E112" s="451"/>
      <c r="F112" s="451"/>
      <c r="G112" s="451"/>
      <c r="H112" s="451"/>
      <c r="I112" s="451"/>
      <c r="J112" s="451"/>
      <c r="K112" s="451"/>
      <c r="L112" s="451"/>
      <c r="M112" s="451"/>
      <c r="N112" s="451"/>
      <c r="O112" s="451"/>
      <c r="P112" s="450"/>
      <c r="Q112" s="451"/>
      <c r="R112" s="451"/>
      <c r="S112" s="451"/>
      <c r="T112" s="359">
        <v>0.21355617455895995</v>
      </c>
      <c r="U112" s="435">
        <v>0.25832906201947725</v>
      </c>
      <c r="V112" s="435">
        <v>-0.2303664921465968</v>
      </c>
      <c r="W112" s="435">
        <v>-0.3591344153141906</v>
      </c>
      <c r="X112" s="435">
        <v>-0.2294807370184255</v>
      </c>
      <c r="Y112" s="435">
        <v>-0.21810207336523132</v>
      </c>
      <c r="Z112" s="435">
        <v>-0.18600435097897031</v>
      </c>
      <c r="AA112" s="435">
        <v>-0.19781382228490837</v>
      </c>
      <c r="AB112" s="435">
        <v>-0.11653543307086613</v>
      </c>
      <c r="AC112" s="435">
        <v>-0.11810111925897344</v>
      </c>
      <c r="AD112" s="435">
        <v>-4.6857142857142903E-2</v>
      </c>
      <c r="AE112" s="436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435">
        <v>5.2138492871690471E-2</v>
      </c>
      <c r="AL112" s="435">
        <v>0.66836734693877553</v>
      </c>
      <c r="AM112" s="435">
        <v>0.8214285714285714</v>
      </c>
      <c r="AN112" s="435">
        <v>0.69130434782608685</v>
      </c>
      <c r="AO112" s="435">
        <v>0.60734319224885258</v>
      </c>
      <c r="AP112" s="435">
        <v>0.54699331848552346</v>
      </c>
      <c r="AQ112" s="435">
        <v>0.63780219780219793</v>
      </c>
      <c r="AR112" s="435">
        <v>0.60071301247771824</v>
      </c>
      <c r="AS112" s="435">
        <v>0.6393873085339169</v>
      </c>
      <c r="AT112" s="435">
        <v>0.62070343725019994</v>
      </c>
      <c r="AU112" s="436" t="s">
        <v>173</v>
      </c>
      <c r="AV112" s="434">
        <v>0.17064247036440824</v>
      </c>
      <c r="AW112" s="435">
        <v>0.69799662984459854</v>
      </c>
      <c r="AX112" s="435">
        <v>0.59535777646363119</v>
      </c>
      <c r="AY112" s="437" t="s">
        <v>173</v>
      </c>
    </row>
    <row r="113" spans="1:51" x14ac:dyDescent="0.3">
      <c r="A113" s="447"/>
      <c r="B113" s="433"/>
      <c r="C113" s="409" t="s">
        <v>141</v>
      </c>
      <c r="D113" s="450">
        <v>4870</v>
      </c>
      <c r="E113" s="451">
        <v>4486</v>
      </c>
      <c r="F113" s="451">
        <v>5116</v>
      </c>
      <c r="G113" s="451">
        <v>5311</v>
      </c>
      <c r="H113" s="451">
        <v>5358</v>
      </c>
      <c r="I113" s="451">
        <v>5496</v>
      </c>
      <c r="J113" s="451">
        <v>5936</v>
      </c>
      <c r="K113" s="451">
        <v>5991</v>
      </c>
      <c r="L113" s="451">
        <v>5866</v>
      </c>
      <c r="M113" s="451">
        <v>6135</v>
      </c>
      <c r="N113" s="451">
        <v>6189</v>
      </c>
      <c r="O113" s="45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451">
        <v>5799</v>
      </c>
      <c r="V113" s="451">
        <v>4875</v>
      </c>
      <c r="W113" s="451">
        <v>4551</v>
      </c>
      <c r="X113" s="451">
        <v>5044</v>
      </c>
      <c r="Y113" s="451">
        <v>5136</v>
      </c>
      <c r="Z113" s="451">
        <v>5555</v>
      </c>
      <c r="AA113" s="451">
        <v>5749</v>
      </c>
      <c r="AB113" s="451">
        <v>6140</v>
      </c>
      <c r="AC113" s="451">
        <v>6563</v>
      </c>
      <c r="AD113" s="451">
        <v>6554</v>
      </c>
      <c r="AE113" s="452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451">
        <v>6638</v>
      </c>
      <c r="AL113" s="451">
        <v>7606</v>
      </c>
      <c r="AM113" s="451">
        <v>7260</v>
      </c>
      <c r="AN113" s="451">
        <v>7811</v>
      </c>
      <c r="AO113" s="451">
        <v>8034</v>
      </c>
      <c r="AP113" s="451">
        <v>8583</v>
      </c>
      <c r="AQ113" s="451">
        <v>8559</v>
      </c>
      <c r="AR113" s="451">
        <v>8718</v>
      </c>
      <c r="AS113" s="451">
        <v>9927</v>
      </c>
      <c r="AT113" s="451">
        <v>10043</v>
      </c>
      <c r="AU113" s="452" t="s">
        <v>173</v>
      </c>
      <c r="AV113" s="450">
        <v>20942</v>
      </c>
      <c r="AW113" s="451">
        <v>23105</v>
      </c>
      <c r="AX113" s="451">
        <v>25860</v>
      </c>
      <c r="AY113" s="453" t="s">
        <v>173</v>
      </c>
    </row>
    <row r="114" spans="1:51" x14ac:dyDescent="0.3">
      <c r="A114" s="419"/>
      <c r="B114" s="433"/>
      <c r="C114" s="409" t="s">
        <v>45</v>
      </c>
      <c r="D114" s="450"/>
      <c r="E114" s="451"/>
      <c r="F114" s="451"/>
      <c r="G114" s="451"/>
      <c r="H114" s="451"/>
      <c r="I114" s="451"/>
      <c r="J114" s="451"/>
      <c r="K114" s="451"/>
      <c r="L114" s="451"/>
      <c r="M114" s="451"/>
      <c r="N114" s="451"/>
      <c r="O114" s="451"/>
      <c r="P114" s="450"/>
      <c r="Q114" s="451"/>
      <c r="R114" s="451"/>
      <c r="S114" s="451"/>
      <c r="T114" s="359">
        <v>0.26652977412731005</v>
      </c>
      <c r="U114" s="435">
        <v>0.29268836379848417</v>
      </c>
      <c r="V114" s="435">
        <v>-4.7107114933541833E-2</v>
      </c>
      <c r="W114" s="435">
        <v>-0.14309922801732253</v>
      </c>
      <c r="X114" s="435">
        <v>-5.8603956700261292E-2</v>
      </c>
      <c r="Y114" s="435">
        <v>-6.5502183406113537E-2</v>
      </c>
      <c r="Z114" s="435">
        <v>-6.4184636118598384E-2</v>
      </c>
      <c r="AA114" s="435">
        <v>-4.0393924219662827E-2</v>
      </c>
      <c r="AB114" s="435">
        <v>4.6709853392430958E-2</v>
      </c>
      <c r="AC114" s="435">
        <v>6.9763651181744088E-2</v>
      </c>
      <c r="AD114" s="435">
        <v>5.8975601874293099E-2</v>
      </c>
      <c r="AE114" s="436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435">
        <v>0.14468011726159682</v>
      </c>
      <c r="AL114" s="435">
        <v>0.56020512820512824</v>
      </c>
      <c r="AM114" s="435">
        <v>0.59525379037574155</v>
      </c>
      <c r="AN114" s="435">
        <v>0.54857256145915945</v>
      </c>
      <c r="AO114" s="435">
        <v>0.56425233644859818</v>
      </c>
      <c r="AP114" s="435">
        <v>0.54509450945094506</v>
      </c>
      <c r="AQ114" s="435">
        <v>0.48878065750565314</v>
      </c>
      <c r="AR114" s="435">
        <v>0.41986970684039088</v>
      </c>
      <c r="AS114" s="435">
        <v>0.51257047082127072</v>
      </c>
      <c r="AT114" s="435">
        <v>0.53234665852914254</v>
      </c>
      <c r="AU114" s="436" t="s">
        <v>173</v>
      </c>
      <c r="AV114" s="434">
        <v>0.24343902149388433</v>
      </c>
      <c r="AW114" s="435">
        <v>0.56846106849501055</v>
      </c>
      <c r="AX114" s="435">
        <v>0.48245815180004586</v>
      </c>
      <c r="AY114" s="437" t="s">
        <v>173</v>
      </c>
    </row>
    <row r="115" spans="1:51" x14ac:dyDescent="0.3">
      <c r="A115" s="447"/>
      <c r="B115" s="433"/>
      <c r="C115" s="409" t="s">
        <v>142</v>
      </c>
      <c r="D115" s="450">
        <v>44.229979466119097</v>
      </c>
      <c r="E115" s="451">
        <v>43.490860454748102</v>
      </c>
      <c r="F115" s="451">
        <v>44.800625488663016</v>
      </c>
      <c r="G115" s="451">
        <v>45.245716437582374</v>
      </c>
      <c r="H115" s="451">
        <v>44.568868980963046</v>
      </c>
      <c r="I115" s="451">
        <v>45.633187772925766</v>
      </c>
      <c r="J115" s="451">
        <v>46.462264150943398</v>
      </c>
      <c r="K115" s="451">
        <v>47.337673176431316</v>
      </c>
      <c r="L115" s="451">
        <v>43.300375042618477</v>
      </c>
      <c r="M115" s="451">
        <v>42.233088834555829</v>
      </c>
      <c r="N115" s="451">
        <v>42.413960252060107</v>
      </c>
      <c r="O115" s="45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451">
        <v>42.334885325056042</v>
      </c>
      <c r="V115" s="451">
        <v>36.184615384615384</v>
      </c>
      <c r="W115" s="451">
        <v>33.838716765546032</v>
      </c>
      <c r="X115" s="451">
        <v>36.478984932593178</v>
      </c>
      <c r="Y115" s="451">
        <v>38.181464174454831</v>
      </c>
      <c r="Z115" s="451">
        <v>40.414041404140413</v>
      </c>
      <c r="AA115" s="451">
        <v>39.572099495564444</v>
      </c>
      <c r="AB115" s="451">
        <v>36.547231270358303</v>
      </c>
      <c r="AC115" s="451">
        <v>34.816394941337805</v>
      </c>
      <c r="AD115" s="451">
        <v>38.175160207506863</v>
      </c>
      <c r="AE115" s="452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451">
        <v>38.912322988852061</v>
      </c>
      <c r="AL115" s="451">
        <v>38.693136997107544</v>
      </c>
      <c r="AM115" s="451">
        <v>38.636363636363633</v>
      </c>
      <c r="AN115" s="451">
        <v>39.841249519907819</v>
      </c>
      <c r="AO115" s="451">
        <v>39.233258650734378</v>
      </c>
      <c r="AP115" s="451">
        <v>40.463707328439938</v>
      </c>
      <c r="AQ115" s="451">
        <v>43.533123028391167</v>
      </c>
      <c r="AR115" s="451">
        <v>41.202110575820143</v>
      </c>
      <c r="AS115" s="451">
        <v>37.735468923138917</v>
      </c>
      <c r="AT115" s="451">
        <v>40.376381559295034</v>
      </c>
      <c r="AU115" s="452" t="s">
        <v>173</v>
      </c>
      <c r="AV115" s="450">
        <v>38.195969821411524</v>
      </c>
      <c r="AW115" s="451">
        <v>39.251244319411391</v>
      </c>
      <c r="AX115" s="451">
        <v>41.728538283062655</v>
      </c>
      <c r="AY115" s="453" t="s">
        <v>173</v>
      </c>
    </row>
    <row r="116" spans="1:51" x14ac:dyDescent="0.3">
      <c r="A116" s="447"/>
      <c r="B116" s="433"/>
      <c r="C116" s="409" t="s">
        <v>45</v>
      </c>
      <c r="D116" s="450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0"/>
      <c r="Q116" s="451"/>
      <c r="R116" s="451"/>
      <c r="S116" s="451"/>
      <c r="T116" s="359">
        <v>-4.1825783057371148E-2</v>
      </c>
      <c r="U116" s="435">
        <v>-2.657972543207883E-2</v>
      </c>
      <c r="V116" s="435">
        <v>-0.19231896898912604</v>
      </c>
      <c r="W116" s="435">
        <v>-0.25211225658836878</v>
      </c>
      <c r="X116" s="435">
        <v>-0.18151423254257015</v>
      </c>
      <c r="Y116" s="435">
        <v>-0.16329614392821473</v>
      </c>
      <c r="Z116" s="435">
        <v>-0.13017494642865307</v>
      </c>
      <c r="AA116" s="435">
        <v>-0.16404637490152832</v>
      </c>
      <c r="AB116" s="435">
        <v>-0.15596039908692197</v>
      </c>
      <c r="AC116" s="435">
        <v>-0.17561334247353369</v>
      </c>
      <c r="AD116" s="435">
        <v>-9.9938794193295336E-2</v>
      </c>
      <c r="AE116" s="436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435">
        <v>-8.0844965326463902E-2</v>
      </c>
      <c r="AL116" s="435">
        <v>6.9325639801016331E-2</v>
      </c>
      <c r="AM116" s="435">
        <v>0.1417798110979929</v>
      </c>
      <c r="AN116" s="435">
        <v>9.21699053174731E-2</v>
      </c>
      <c r="AO116" s="435">
        <v>2.7547253595980373E-2</v>
      </c>
      <c r="AP116" s="435">
        <v>1.2289274364537253E-3</v>
      </c>
      <c r="AQ116" s="435">
        <v>0.10009637050646518</v>
      </c>
      <c r="AR116" s="435">
        <v>0.12736612716370632</v>
      </c>
      <c r="AS116" s="435">
        <v>8.3841936728930852E-2</v>
      </c>
      <c r="AT116" s="435">
        <v>5.7661090086409551E-2</v>
      </c>
      <c r="AU116" s="436" t="s">
        <v>173</v>
      </c>
      <c r="AV116" s="434">
        <v>-5.8544528417660002E-2</v>
      </c>
      <c r="AW116" s="435">
        <v>8.2587680339354388E-2</v>
      </c>
      <c r="AX116" s="435">
        <v>7.6157039931615794E-2</v>
      </c>
      <c r="AY116" s="437" t="s">
        <v>173</v>
      </c>
    </row>
    <row r="117" spans="1:51" x14ac:dyDescent="0.3">
      <c r="A117" s="447" t="s">
        <v>232</v>
      </c>
      <c r="B117" s="433"/>
      <c r="C117" s="409" t="s">
        <v>140</v>
      </c>
      <c r="D117" s="450">
        <v>242.5</v>
      </c>
      <c r="E117" s="451">
        <v>231.5</v>
      </c>
      <c r="F117" s="451">
        <v>307.10000000000002</v>
      </c>
      <c r="G117" s="451">
        <v>409</v>
      </c>
      <c r="H117" s="451">
        <v>454.3</v>
      </c>
      <c r="I117" s="451">
        <v>479.8</v>
      </c>
      <c r="J117" s="451">
        <v>655.8</v>
      </c>
      <c r="K117" s="451">
        <v>820.3</v>
      </c>
      <c r="L117" s="451">
        <v>515.79999999999995</v>
      </c>
      <c r="M117" s="451">
        <v>450.7</v>
      </c>
      <c r="N117" s="451">
        <v>307.5</v>
      </c>
      <c r="O117" s="45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451">
        <v>273</v>
      </c>
      <c r="V117" s="451">
        <v>170.4</v>
      </c>
      <c r="W117" s="451">
        <v>53.2</v>
      </c>
      <c r="X117" s="451">
        <v>69.2</v>
      </c>
      <c r="Y117" s="451">
        <v>102.8</v>
      </c>
      <c r="Z117" s="451">
        <v>262.7</v>
      </c>
      <c r="AA117" s="451">
        <v>467.1</v>
      </c>
      <c r="AB117" s="451">
        <v>278.39999999999998</v>
      </c>
      <c r="AC117" s="451">
        <v>218.1</v>
      </c>
      <c r="AD117" s="451">
        <v>136.4</v>
      </c>
      <c r="AE117" s="452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451">
        <v>64.599999999999994</v>
      </c>
      <c r="AL117" s="451">
        <v>79.8</v>
      </c>
      <c r="AM117" s="451">
        <v>114.7</v>
      </c>
      <c r="AN117" s="451">
        <v>221.1</v>
      </c>
      <c r="AO117" s="451">
        <v>297.39999999999998</v>
      </c>
      <c r="AP117" s="451">
        <v>434.8</v>
      </c>
      <c r="AQ117" s="451">
        <v>762.4</v>
      </c>
      <c r="AR117" s="451">
        <v>474.6</v>
      </c>
      <c r="AS117" s="451">
        <v>499.7</v>
      </c>
      <c r="AT117" s="451">
        <v>375.2</v>
      </c>
      <c r="AU117" s="452" t="s">
        <v>173</v>
      </c>
      <c r="AV117" s="450">
        <v>249.3</v>
      </c>
      <c r="AW117" s="451">
        <v>633.20000000000005</v>
      </c>
      <c r="AX117" s="451">
        <v>1671.8000000000002</v>
      </c>
      <c r="AY117" s="453" t="s">
        <v>173</v>
      </c>
    </row>
    <row r="118" spans="1:51" x14ac:dyDescent="0.3">
      <c r="A118" s="418"/>
      <c r="B118" s="433"/>
      <c r="C118" s="409" t="s">
        <v>45</v>
      </c>
      <c r="D118" s="450"/>
      <c r="E118" s="451"/>
      <c r="F118" s="451"/>
      <c r="G118" s="451"/>
      <c r="H118" s="451"/>
      <c r="I118" s="451"/>
      <c r="J118" s="451"/>
      <c r="K118" s="451"/>
      <c r="L118" s="451"/>
      <c r="M118" s="451"/>
      <c r="N118" s="451"/>
      <c r="O118" s="451"/>
      <c r="P118" s="450"/>
      <c r="Q118" s="451"/>
      <c r="R118" s="451"/>
      <c r="S118" s="451"/>
      <c r="T118" s="359">
        <v>0.11835051546391748</v>
      </c>
      <c r="U118" s="435">
        <v>0.17926565874730022</v>
      </c>
      <c r="V118" s="435">
        <v>-0.44513187886681865</v>
      </c>
      <c r="W118" s="435">
        <v>-0.86992665036674821</v>
      </c>
      <c r="X118" s="435">
        <v>-0.84767774598283074</v>
      </c>
      <c r="Y118" s="435">
        <v>-0.7857440600250104</v>
      </c>
      <c r="Z118" s="435">
        <v>-0.59942055504727054</v>
      </c>
      <c r="AA118" s="435">
        <v>-0.4305741801779836</v>
      </c>
      <c r="AB118" s="435">
        <v>-0.46025591314462971</v>
      </c>
      <c r="AC118" s="435">
        <v>-0.51608608830707792</v>
      </c>
      <c r="AD118" s="435">
        <v>-0.55642276422764225</v>
      </c>
      <c r="AE118" s="436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435">
        <v>-0.76336996336996343</v>
      </c>
      <c r="AL118" s="435">
        <v>-0.53169014084507049</v>
      </c>
      <c r="AM118" s="435">
        <v>1.1560150375939848</v>
      </c>
      <c r="AN118" s="435">
        <v>2.1950867052023115</v>
      </c>
      <c r="AO118" s="435">
        <v>1.8929961089494161</v>
      </c>
      <c r="AP118" s="435">
        <v>0.65511990864103553</v>
      </c>
      <c r="AQ118" s="435">
        <v>0.6321986726611003</v>
      </c>
      <c r="AR118" s="435">
        <v>0.70474137931034508</v>
      </c>
      <c r="AS118" s="435">
        <v>1.2911508482347549</v>
      </c>
      <c r="AT118" s="435">
        <v>1.7507331378299118</v>
      </c>
      <c r="AU118" s="436" t="s">
        <v>173</v>
      </c>
      <c r="AV118" s="434">
        <v>-0.6511335012594458</v>
      </c>
      <c r="AW118" s="435">
        <v>1.8117229129662527</v>
      </c>
      <c r="AX118" s="435">
        <v>0.65820273755207326</v>
      </c>
      <c r="AY118" s="437" t="s">
        <v>173</v>
      </c>
    </row>
    <row r="119" spans="1:51" x14ac:dyDescent="0.3">
      <c r="A119" s="447"/>
      <c r="B119" s="433"/>
      <c r="C119" s="409" t="s">
        <v>141</v>
      </c>
      <c r="D119" s="450">
        <v>4217</v>
      </c>
      <c r="E119" s="451">
        <v>4161</v>
      </c>
      <c r="F119" s="451">
        <v>5476</v>
      </c>
      <c r="G119" s="451">
        <v>7037</v>
      </c>
      <c r="H119" s="451">
        <v>7766</v>
      </c>
      <c r="I119" s="451">
        <v>8241</v>
      </c>
      <c r="J119" s="451">
        <v>11183</v>
      </c>
      <c r="K119" s="451">
        <v>14413</v>
      </c>
      <c r="L119" s="451">
        <v>9304</v>
      </c>
      <c r="M119" s="451">
        <v>8134</v>
      </c>
      <c r="N119" s="451">
        <v>6012</v>
      </c>
      <c r="O119" s="45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451">
        <v>5480</v>
      </c>
      <c r="V119" s="451">
        <v>3415</v>
      </c>
      <c r="W119" s="451">
        <v>945</v>
      </c>
      <c r="X119" s="451">
        <v>1267</v>
      </c>
      <c r="Y119" s="451">
        <v>1874</v>
      </c>
      <c r="Z119" s="451">
        <v>4835</v>
      </c>
      <c r="AA119" s="451">
        <v>8710</v>
      </c>
      <c r="AB119" s="451">
        <v>5690</v>
      </c>
      <c r="AC119" s="451">
        <v>4541</v>
      </c>
      <c r="AD119" s="451">
        <v>2747</v>
      </c>
      <c r="AE119" s="452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451">
        <v>1276</v>
      </c>
      <c r="AL119" s="451">
        <v>1598</v>
      </c>
      <c r="AM119" s="451">
        <v>2217</v>
      </c>
      <c r="AN119" s="451">
        <v>4083</v>
      </c>
      <c r="AO119" s="451">
        <v>5755</v>
      </c>
      <c r="AP119" s="451">
        <v>8204</v>
      </c>
      <c r="AQ119" s="451">
        <v>14247</v>
      </c>
      <c r="AR119" s="451">
        <v>9867</v>
      </c>
      <c r="AS119" s="451">
        <v>10438</v>
      </c>
      <c r="AT119" s="451">
        <v>8366</v>
      </c>
      <c r="AU119" s="452" t="s">
        <v>173</v>
      </c>
      <c r="AV119" s="450">
        <v>4939</v>
      </c>
      <c r="AW119" s="451">
        <v>12055</v>
      </c>
      <c r="AX119" s="451">
        <v>32318</v>
      </c>
      <c r="AY119" s="453" t="s">
        <v>173</v>
      </c>
    </row>
    <row r="120" spans="1:51" x14ac:dyDescent="0.3">
      <c r="A120" s="419"/>
      <c r="B120" s="433"/>
      <c r="C120" s="409" t="s">
        <v>45</v>
      </c>
      <c r="D120" s="450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0"/>
      <c r="Q120" s="451"/>
      <c r="R120" s="451"/>
      <c r="S120" s="451"/>
      <c r="T120" s="359">
        <v>0.22219587384396491</v>
      </c>
      <c r="U120" s="435">
        <v>0.31699110790675317</v>
      </c>
      <c r="V120" s="435">
        <v>-0.37636961285609932</v>
      </c>
      <c r="W120" s="435">
        <v>-0.86570981952536596</v>
      </c>
      <c r="X120" s="435">
        <v>-0.83685294875096572</v>
      </c>
      <c r="Y120" s="435">
        <v>-0.77260041257128986</v>
      </c>
      <c r="Z120" s="435">
        <v>-0.56764732182777433</v>
      </c>
      <c r="AA120" s="435">
        <v>-0.39568445153680704</v>
      </c>
      <c r="AB120" s="435">
        <v>-0.38843508168529667</v>
      </c>
      <c r="AC120" s="435">
        <v>-0.44172608802557167</v>
      </c>
      <c r="AD120" s="435">
        <v>-0.54308050565535593</v>
      </c>
      <c r="AE120" s="436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435">
        <v>-0.76715328467153288</v>
      </c>
      <c r="AL120" s="435">
        <v>-0.53206442166910684</v>
      </c>
      <c r="AM120" s="435">
        <v>1.3460317460317461</v>
      </c>
      <c r="AN120" s="435">
        <v>2.222573007103394</v>
      </c>
      <c r="AO120" s="435">
        <v>2.0709711846318037</v>
      </c>
      <c r="AP120" s="435">
        <v>0.69679420889348498</v>
      </c>
      <c r="AQ120" s="435">
        <v>0.63570608495981629</v>
      </c>
      <c r="AR120" s="435">
        <v>0.73409490333919158</v>
      </c>
      <c r="AS120" s="435">
        <v>1.2986126403875797</v>
      </c>
      <c r="AT120" s="435">
        <v>2.0455041863851475</v>
      </c>
      <c r="AU120" s="436" t="s">
        <v>173</v>
      </c>
      <c r="AV120" s="434">
        <v>-0.64844472916221796</v>
      </c>
      <c r="AW120" s="435">
        <v>1.9503181595692609</v>
      </c>
      <c r="AX120" s="435">
        <v>0.68016636340005199</v>
      </c>
      <c r="AY120" s="437" t="s">
        <v>173</v>
      </c>
    </row>
    <row r="121" spans="1:51" x14ac:dyDescent="0.3">
      <c r="A121" s="447"/>
      <c r="B121" s="433"/>
      <c r="C121" s="409" t="s">
        <v>142</v>
      </c>
      <c r="D121" s="450">
        <v>57.505335546597109</v>
      </c>
      <c r="E121" s="451">
        <v>55.635664503725067</v>
      </c>
      <c r="F121" s="451">
        <v>56.081081081081081</v>
      </c>
      <c r="G121" s="451">
        <v>58.121358533465965</v>
      </c>
      <c r="H121" s="451">
        <v>58.498583569405099</v>
      </c>
      <c r="I121" s="451">
        <v>58.2210896735833</v>
      </c>
      <c r="J121" s="451">
        <v>58.642582491281409</v>
      </c>
      <c r="K121" s="451">
        <v>56.913897176160411</v>
      </c>
      <c r="L121" s="451">
        <v>55.438521066208075</v>
      </c>
      <c r="M121" s="451">
        <v>55.409392672731741</v>
      </c>
      <c r="N121" s="451">
        <v>51.147704590818364</v>
      </c>
      <c r="O121" s="45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451">
        <v>49.817518248175183</v>
      </c>
      <c r="V121" s="451">
        <v>49.897510980966324</v>
      </c>
      <c r="W121" s="451">
        <v>56.296296296296298</v>
      </c>
      <c r="X121" s="451">
        <v>54.617205998421468</v>
      </c>
      <c r="Y121" s="451">
        <v>54.85592315901814</v>
      </c>
      <c r="Z121" s="451">
        <v>54.332988624612206</v>
      </c>
      <c r="AA121" s="451">
        <v>53.628013777267512</v>
      </c>
      <c r="AB121" s="451">
        <v>48.927943760984185</v>
      </c>
      <c r="AC121" s="451">
        <v>48.029068487117378</v>
      </c>
      <c r="AD121" s="451">
        <v>49.654168183472876</v>
      </c>
      <c r="AE121" s="452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451">
        <v>50.626959247648898</v>
      </c>
      <c r="AL121" s="451">
        <v>49.93742177722153</v>
      </c>
      <c r="AM121" s="451">
        <v>51.736580965268381</v>
      </c>
      <c r="AN121" s="451">
        <v>54.151359294636293</v>
      </c>
      <c r="AO121" s="451">
        <v>51.676802780191139</v>
      </c>
      <c r="AP121" s="451">
        <v>52.998537298878595</v>
      </c>
      <c r="AQ121" s="451">
        <v>53.513020284972278</v>
      </c>
      <c r="AR121" s="451">
        <v>48.099726360595923</v>
      </c>
      <c r="AS121" s="451">
        <v>47.873155776968765</v>
      </c>
      <c r="AT121" s="451">
        <v>44.848195075304808</v>
      </c>
      <c r="AU121" s="452" t="s">
        <v>173</v>
      </c>
      <c r="AV121" s="450">
        <v>50.475804818789229</v>
      </c>
      <c r="AW121" s="451">
        <v>52.525922853587723</v>
      </c>
      <c r="AX121" s="451">
        <v>51.729686242960589</v>
      </c>
      <c r="AY121" s="453" t="s">
        <v>173</v>
      </c>
    </row>
    <row r="122" spans="1:51" x14ac:dyDescent="0.3">
      <c r="A122" s="447"/>
      <c r="B122" s="433"/>
      <c r="C122" s="409" t="s">
        <v>45</v>
      </c>
      <c r="D122" s="450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0"/>
      <c r="Q122" s="451"/>
      <c r="R122" s="451"/>
      <c r="S122" s="451"/>
      <c r="T122" s="359">
        <v>-8.4966215810760554E-2</v>
      </c>
      <c r="U122" s="435">
        <v>-0.10457583831249705</v>
      </c>
      <c r="V122" s="435">
        <v>-0.11026124997794988</v>
      </c>
      <c r="W122" s="435">
        <v>-3.140088744000722E-2</v>
      </c>
      <c r="X122" s="435">
        <v>-6.6349941043933255E-2</v>
      </c>
      <c r="Y122" s="435">
        <v>-5.7799785841041035E-2</v>
      </c>
      <c r="Z122" s="435">
        <v>-7.3489155551939161E-2</v>
      </c>
      <c r="AA122" s="435">
        <v>-5.7734289196932048E-2</v>
      </c>
      <c r="AB122" s="435">
        <v>-0.11743778838271245</v>
      </c>
      <c r="AC122" s="435">
        <v>-0.13319626564408082</v>
      </c>
      <c r="AD122" s="435">
        <v>-2.9200458149466903E-2</v>
      </c>
      <c r="AE122" s="436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435">
        <v>1.6248119696395447E-2</v>
      </c>
      <c r="AL122" s="435">
        <v>7.9985545311930968E-4</v>
      </c>
      <c r="AM122" s="435">
        <v>-8.0994943380101159E-2</v>
      </c>
      <c r="AN122" s="435">
        <v>-8.5293030880898377E-3</v>
      </c>
      <c r="AO122" s="435">
        <v>-5.7954003793013624E-2</v>
      </c>
      <c r="AP122" s="435">
        <v>-2.4560609668526859E-2</v>
      </c>
      <c r="AQ122" s="435">
        <v>-2.1442802780806858E-3</v>
      </c>
      <c r="AR122" s="435">
        <v>-1.6927288104199745E-2</v>
      </c>
      <c r="AS122" s="435">
        <v>-3.2462155744376431E-3</v>
      </c>
      <c r="AT122" s="435">
        <v>-9.6788915895437561E-2</v>
      </c>
      <c r="AU122" s="436" t="s">
        <v>173</v>
      </c>
      <c r="AV122" s="434">
        <v>-7.6482201243075025E-3</v>
      </c>
      <c r="AW122" s="435">
        <v>-4.697637309165436E-2</v>
      </c>
      <c r="AX122" s="435">
        <v>-1.3072292319631949E-2</v>
      </c>
      <c r="AY122" s="437" t="s">
        <v>173</v>
      </c>
    </row>
    <row r="123" spans="1:5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</row>
    <row r="124" spans="1:5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>
        <v>2419.8000000000002</v>
      </c>
      <c r="AU124" s="452" t="s">
        <v>173</v>
      </c>
      <c r="AV124" s="450">
        <v>5686.7</v>
      </c>
      <c r="AW124" s="451">
        <v>6975.1</v>
      </c>
      <c r="AX124" s="451">
        <v>7741.5</v>
      </c>
      <c r="AY124" s="453" t="s">
        <v>173</v>
      </c>
    </row>
    <row r="125" spans="1:5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>
        <v>0.10954193222981365</v>
      </c>
      <c r="AU125" s="436" t="s">
        <v>173</v>
      </c>
      <c r="AV125" s="434">
        <v>-0.15482135425955648</v>
      </c>
      <c r="AW125" s="435">
        <v>0.26778508851648553</v>
      </c>
      <c r="AX125" s="435">
        <v>6.3173796607841795E-2</v>
      </c>
      <c r="AY125" s="437" t="s">
        <v>173</v>
      </c>
    </row>
    <row r="126" spans="1:5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>
        <v>31418</v>
      </c>
      <c r="AU126" s="452" t="s">
        <v>173</v>
      </c>
      <c r="AV126" s="450">
        <v>70324</v>
      </c>
      <c r="AW126" s="451">
        <v>91053</v>
      </c>
      <c r="AX126" s="451">
        <v>97850</v>
      </c>
      <c r="AY126" s="453" t="s">
        <v>173</v>
      </c>
    </row>
    <row r="127" spans="1:5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>
        <v>0.10068665919282511</v>
      </c>
      <c r="AU127" s="436" t="s">
        <v>173</v>
      </c>
      <c r="AV127" s="434">
        <v>-0.26311377496489718</v>
      </c>
      <c r="AW127" s="435">
        <v>0.30553165863730214</v>
      </c>
      <c r="AX127" s="435">
        <v>2.6133098429077791E-2</v>
      </c>
      <c r="AY127" s="437" t="s">
        <v>173</v>
      </c>
    </row>
    <row r="128" spans="1:5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>
        <v>77.019542937169774</v>
      </c>
      <c r="AU128" s="452" t="s">
        <v>173</v>
      </c>
      <c r="AV128" s="450">
        <v>80.864285308002962</v>
      </c>
      <c r="AW128" s="451">
        <v>76.604834546912244</v>
      </c>
      <c r="AX128" s="451">
        <v>79.11599386816556</v>
      </c>
      <c r="AY128" s="453" t="s">
        <v>173</v>
      </c>
    </row>
    <row r="129" spans="1:5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>
        <v>8.045226098663193E-3</v>
      </c>
      <c r="AU129" s="436" t="s">
        <v>173</v>
      </c>
      <c r="AV129" s="434">
        <v>0.14695948577432288</v>
      </c>
      <c r="AW129" s="435">
        <v>-2.8912795695981812E-2</v>
      </c>
      <c r="AX129" s="435">
        <v>3.6097362257849576E-2</v>
      </c>
      <c r="AY129" s="437" t="s">
        <v>173</v>
      </c>
    </row>
    <row r="130" spans="1:5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>
        <v>2318.5</v>
      </c>
      <c r="AU130" s="452" t="s">
        <v>173</v>
      </c>
      <c r="AV130" s="450">
        <v>5503</v>
      </c>
      <c r="AW130" s="451">
        <v>6720.1</v>
      </c>
      <c r="AX130" s="451">
        <v>7225.2000000000007</v>
      </c>
      <c r="AY130" s="453" t="s">
        <v>173</v>
      </c>
    </row>
    <row r="131" spans="1:5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>
        <v>0.10079764504795376</v>
      </c>
      <c r="AU131" s="436" t="s">
        <v>173</v>
      </c>
      <c r="AV131" s="434">
        <v>-0.14483294483294484</v>
      </c>
      <c r="AW131" s="435">
        <v>0.26327167456199713</v>
      </c>
      <c r="AX131" s="435">
        <v>5.2883144135348288E-2</v>
      </c>
      <c r="AY131" s="437" t="s">
        <v>173</v>
      </c>
    </row>
    <row r="132" spans="1:5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>
        <v>30578</v>
      </c>
      <c r="AU132" s="452" t="s">
        <v>173</v>
      </c>
      <c r="AV132" s="450">
        <v>68910</v>
      </c>
      <c r="AW132" s="451">
        <v>88996</v>
      </c>
      <c r="AX132" s="451">
        <v>93735</v>
      </c>
      <c r="AY132" s="453" t="s">
        <v>173</v>
      </c>
    </row>
    <row r="133" spans="1:5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>
        <v>9.4730058714019766E-2</v>
      </c>
      <c r="AU133" s="436" t="s">
        <v>173</v>
      </c>
      <c r="AV133" s="434">
        <v>-0.2586655765217204</v>
      </c>
      <c r="AW133" s="435">
        <v>0.30253933406512989</v>
      </c>
      <c r="AX133" s="435">
        <v>1.9346209056505286E-2</v>
      </c>
      <c r="AY133" s="437" t="s">
        <v>173</v>
      </c>
    </row>
    <row r="134" spans="1:5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>
        <v>75.822486755183462</v>
      </c>
      <c r="AU134" s="452" t="s">
        <v>173</v>
      </c>
      <c r="AV134" s="450">
        <v>79.857785517341455</v>
      </c>
      <c r="AW134" s="451">
        <v>75.510135286979192</v>
      </c>
      <c r="AX134" s="451">
        <v>77.081132981277008</v>
      </c>
      <c r="AY134" s="453" t="s">
        <v>173</v>
      </c>
    </row>
    <row r="135" spans="1:5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>
        <v>5.542541090962123E-3</v>
      </c>
      <c r="AU135" s="436" t="s">
        <v>173</v>
      </c>
      <c r="AV135" s="434">
        <v>0.1535509860107161</v>
      </c>
      <c r="AW135" s="435">
        <v>-3.0147004759219973E-2</v>
      </c>
      <c r="AX135" s="435">
        <v>3.290043635899171E-2</v>
      </c>
      <c r="AY135" s="437" t="s">
        <v>173</v>
      </c>
    </row>
    <row r="136" spans="1:5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>
        <v>2291.3000000000002</v>
      </c>
      <c r="AU136" s="452" t="s">
        <v>173</v>
      </c>
      <c r="AV136" s="450">
        <v>5442.5</v>
      </c>
      <c r="AW136" s="451">
        <v>6648.5</v>
      </c>
      <c r="AX136" s="451">
        <v>7140.5000000000009</v>
      </c>
      <c r="AY136" s="453" t="s">
        <v>173</v>
      </c>
    </row>
    <row r="137" spans="1:5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>
        <v>9.9102988439583817E-2</v>
      </c>
      <c r="AU137" s="436" t="s">
        <v>173</v>
      </c>
      <c r="AV137" s="434">
        <v>-0.14323720168755111</v>
      </c>
      <c r="AW137" s="435">
        <v>0.26147920461445062</v>
      </c>
      <c r="AX137" s="435">
        <v>5.1325844020082938E-2</v>
      </c>
      <c r="AY137" s="437" t="s">
        <v>173</v>
      </c>
    </row>
    <row r="138" spans="1:5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>
        <v>30361</v>
      </c>
      <c r="AU138" s="452" t="s">
        <v>173</v>
      </c>
      <c r="AV138" s="450">
        <v>68450</v>
      </c>
      <c r="AW138" s="451">
        <v>88446</v>
      </c>
      <c r="AX138" s="451">
        <v>93073</v>
      </c>
      <c r="AY138" s="453" t="s">
        <v>173</v>
      </c>
    </row>
    <row r="139" spans="1:5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>
        <v>9.3380870066263319E-2</v>
      </c>
      <c r="AU139" s="436" t="s">
        <v>173</v>
      </c>
      <c r="AV139" s="434">
        <v>-0.25814737344070054</v>
      </c>
      <c r="AW139" s="435">
        <v>0.30140372561137108</v>
      </c>
      <c r="AX139" s="435">
        <v>1.8382151805936997E-2</v>
      </c>
      <c r="AY139" s="437" t="s">
        <v>173</v>
      </c>
    </row>
    <row r="140" spans="1:5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>
        <v>75.468528704588124</v>
      </c>
      <c r="AU140" s="452" t="s">
        <v>173</v>
      </c>
      <c r="AV140" s="450">
        <v>79.510591672753833</v>
      </c>
      <c r="AW140" s="451">
        <v>75.170160323813406</v>
      </c>
      <c r="AX140" s="451">
        <v>76.719349327946887</v>
      </c>
      <c r="AY140" s="453" t="s">
        <v>173</v>
      </c>
    </row>
    <row r="141" spans="1:5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>
        <v>5.2334173113653126E-3</v>
      </c>
      <c r="AU141" s="436" t="s">
        <v>173</v>
      </c>
      <c r="AV141" s="434">
        <v>0.15489622552945717</v>
      </c>
      <c r="AW141" s="435">
        <v>-3.0678044185070155E-2</v>
      </c>
      <c r="AX141" s="435">
        <v>3.2349047119222894E-2</v>
      </c>
      <c r="AY141" s="437" t="s">
        <v>173</v>
      </c>
    </row>
    <row r="142" spans="1:5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>
        <v>27.2</v>
      </c>
      <c r="AU142" s="452" t="s">
        <v>173</v>
      </c>
      <c r="AV142" s="450">
        <v>60.5</v>
      </c>
      <c r="AW142" s="451">
        <v>71.599999999999994</v>
      </c>
      <c r="AX142" s="451">
        <v>84.7</v>
      </c>
      <c r="AY142" s="453" t="s">
        <v>173</v>
      </c>
    </row>
    <row r="143" spans="1:5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>
        <v>0.26511627906976742</v>
      </c>
      <c r="AU143" s="436" t="s">
        <v>173</v>
      </c>
      <c r="AV143" s="434">
        <v>-0.26755447941888616</v>
      </c>
      <c r="AW143" s="435">
        <v>0.45528455284552827</v>
      </c>
      <c r="AX143" s="435">
        <v>0.20312499999999994</v>
      </c>
      <c r="AY143" s="437" t="s">
        <v>173</v>
      </c>
    </row>
    <row r="144" spans="1:5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>
        <v>217</v>
      </c>
      <c r="AU144" s="452" t="s">
        <v>173</v>
      </c>
      <c r="AV144" s="450">
        <v>460</v>
      </c>
      <c r="AW144" s="451">
        <v>550</v>
      </c>
      <c r="AX144" s="451">
        <v>662</v>
      </c>
      <c r="AY144" s="453" t="s">
        <v>173</v>
      </c>
    </row>
    <row r="145" spans="1:5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>
        <v>0.32317073170731708</v>
      </c>
      <c r="AU145" s="436" t="s">
        <v>173</v>
      </c>
      <c r="AV145" s="434">
        <v>-0.32846715328467152</v>
      </c>
      <c r="AW145" s="435">
        <v>0.51515151515151514</v>
      </c>
      <c r="AX145" s="435">
        <v>0.17584369449378331</v>
      </c>
      <c r="AY145" s="437" t="s">
        <v>173</v>
      </c>
    </row>
    <row r="146" spans="1:5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>
        <v>125.34562211981567</v>
      </c>
      <c r="AU146" s="452" t="s">
        <v>173</v>
      </c>
      <c r="AV146" s="450">
        <v>131.52173913043478</v>
      </c>
      <c r="AW146" s="451">
        <v>130.18181818181819</v>
      </c>
      <c r="AX146" s="451">
        <v>127.94561933534743</v>
      </c>
      <c r="AY146" s="453" t="s">
        <v>173</v>
      </c>
    </row>
    <row r="147" spans="1:5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>
        <v>-4.3875254527917636E-2</v>
      </c>
      <c r="AU147" s="436" t="s">
        <v>173</v>
      </c>
      <c r="AV147" s="434">
        <v>9.0706916517528172E-2</v>
      </c>
      <c r="AW147" s="435">
        <v>-3.9512195121951178E-2</v>
      </c>
      <c r="AX147" s="435">
        <v>2.3201472809667643E-2</v>
      </c>
      <c r="AY147" s="437" t="s">
        <v>173</v>
      </c>
    </row>
    <row r="148" spans="1:51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>
        <v>101.3</v>
      </c>
      <c r="AU148" s="452" t="s">
        <v>173</v>
      </c>
      <c r="AV148" s="450">
        <v>183.7</v>
      </c>
      <c r="AW148" s="451">
        <v>255</v>
      </c>
      <c r="AX148" s="451">
        <v>516.29999999999995</v>
      </c>
      <c r="AY148" s="453" t="s">
        <v>173</v>
      </c>
    </row>
    <row r="149" spans="1:5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>
        <v>0.3560910307898259</v>
      </c>
      <c r="AU149" s="436" t="s">
        <v>173</v>
      </c>
      <c r="AV149" s="434">
        <v>-0.37389229720518075</v>
      </c>
      <c r="AW149" s="435">
        <v>0.39956092206366639</v>
      </c>
      <c r="AX149" s="435">
        <v>0.23163167938931273</v>
      </c>
      <c r="AY149" s="437" t="s">
        <v>173</v>
      </c>
    </row>
    <row r="150" spans="1:5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>
        <v>840</v>
      </c>
      <c r="AU150" s="452" t="s">
        <v>173</v>
      </c>
      <c r="AV150" s="450">
        <v>1414</v>
      </c>
      <c r="AW150" s="451">
        <v>2057</v>
      </c>
      <c r="AX150" s="451">
        <v>4115</v>
      </c>
      <c r="AY150" s="453" t="s">
        <v>173</v>
      </c>
    </row>
    <row r="151" spans="1:5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>
        <v>0.37254901960784315</v>
      </c>
      <c r="AU151" s="436" t="s">
        <v>173</v>
      </c>
      <c r="AV151" s="434">
        <v>-0.42983870967741933</v>
      </c>
      <c r="AW151" s="435">
        <v>0.44961240310077522</v>
      </c>
      <c r="AX151" s="435">
        <v>0.20958259847148736</v>
      </c>
      <c r="AY151" s="437" t="s">
        <v>173</v>
      </c>
    </row>
    <row r="152" spans="1:5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>
        <v>120.5952380952381</v>
      </c>
      <c r="AU152" s="452" t="s">
        <v>173</v>
      </c>
      <c r="AV152" s="450">
        <v>129.91513437057992</v>
      </c>
      <c r="AW152" s="451">
        <v>123.96694214876032</v>
      </c>
      <c r="AX152" s="451">
        <v>125.46780072904008</v>
      </c>
      <c r="AY152" s="453" t="s">
        <v>173</v>
      </c>
    </row>
    <row r="153" spans="1:5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>
        <v>-1.1990820424555336E-2</v>
      </c>
      <c r="AU153" s="442" t="s">
        <v>173</v>
      </c>
      <c r="AV153" s="434">
        <v>9.8123835170545834E-2</v>
      </c>
      <c r="AW153" s="441">
        <v>-3.4527492266240918E-2</v>
      </c>
      <c r="AX153" s="441">
        <v>1.8228669084432891E-2</v>
      </c>
      <c r="AY153" s="443" t="s">
        <v>173</v>
      </c>
    </row>
    <row r="154" spans="1:5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1" x14ac:dyDescent="0.3">
      <c r="A155" s="460" t="s">
        <v>77</v>
      </c>
      <c r="B155" s="518"/>
      <c r="C155" s="518"/>
      <c r="D155" s="518"/>
      <c r="E155" s="518"/>
      <c r="F155" s="518"/>
      <c r="G155" s="518"/>
      <c r="H155" s="518"/>
      <c r="I155" s="518"/>
      <c r="J155" s="518"/>
      <c r="K155" s="518"/>
      <c r="L155" s="518"/>
      <c r="M155" s="518"/>
      <c r="N155" s="518"/>
      <c r="O155" s="518"/>
      <c r="P155" s="518"/>
      <c r="Q155" s="518"/>
      <c r="R155" s="518"/>
      <c r="S155" s="518"/>
      <c r="T155" s="518"/>
      <c r="U155" s="518"/>
      <c r="V155" s="518"/>
      <c r="W155" s="518"/>
      <c r="X155" s="518"/>
      <c r="Y155" s="518"/>
      <c r="Z155" s="518"/>
      <c r="AA155" s="518"/>
      <c r="AB155" s="518"/>
      <c r="AC155" s="518"/>
      <c r="AD155" s="518"/>
      <c r="AE155" s="518"/>
      <c r="AF155" s="518"/>
      <c r="AG155" s="518"/>
      <c r="AH155" s="518"/>
      <c r="AI155" s="518"/>
      <c r="AJ155" s="518"/>
      <c r="AK155" s="518"/>
      <c r="AL155" s="518"/>
      <c r="AM155" s="518"/>
      <c r="AN155" s="518"/>
      <c r="AO155" s="518"/>
      <c r="AP155" s="518"/>
      <c r="AQ155" s="518"/>
      <c r="AR155" s="518"/>
      <c r="AS155" s="518"/>
      <c r="AT155" s="518"/>
      <c r="AU155" s="518"/>
      <c r="AV155" s="518"/>
      <c r="AW155" s="518"/>
      <c r="AX155" s="518"/>
      <c r="AY155" s="518"/>
    </row>
    <row r="156" spans="1:5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1" x14ac:dyDescent="0.3">
      <c r="A158" s="460" t="s">
        <v>80</v>
      </c>
      <c r="B158" s="518"/>
      <c r="C158" s="518"/>
      <c r="D158" s="518"/>
      <c r="E158" s="518"/>
      <c r="F158" s="518"/>
      <c r="G158" s="518"/>
      <c r="H158" s="518"/>
      <c r="I158" s="518"/>
      <c r="J158" s="518"/>
      <c r="K158" s="518"/>
      <c r="L158" s="518"/>
      <c r="M158" s="518"/>
      <c r="N158" s="518"/>
      <c r="O158" s="518"/>
      <c r="P158" s="518"/>
      <c r="Q158" s="518"/>
      <c r="R158" s="518"/>
      <c r="S158" s="518"/>
      <c r="T158" s="518"/>
      <c r="U158" s="518"/>
      <c r="V158" s="518"/>
      <c r="W158" s="518"/>
      <c r="X158" s="518"/>
      <c r="Y158" s="518"/>
      <c r="Z158" s="518"/>
      <c r="AA158" s="518"/>
      <c r="AB158" s="518"/>
      <c r="AC158" s="518"/>
      <c r="AD158" s="518"/>
      <c r="AE158" s="518"/>
      <c r="AF158" s="518"/>
      <c r="AG158" s="518"/>
      <c r="AH158" s="518"/>
      <c r="AI158" s="518"/>
      <c r="AJ158" s="518"/>
      <c r="AK158" s="518"/>
      <c r="AL158" s="518"/>
      <c r="AM158" s="518"/>
      <c r="AN158" s="518"/>
      <c r="AO158" s="518"/>
      <c r="AP158" s="518"/>
      <c r="AQ158" s="518"/>
      <c r="AR158" s="518"/>
      <c r="AS158" s="518"/>
      <c r="AT158" s="518"/>
      <c r="AU158" s="518"/>
      <c r="AV158" s="518"/>
      <c r="AW158" s="518"/>
      <c r="AX158" s="518"/>
      <c r="AY158" s="518"/>
    </row>
    <row r="159" spans="1:51" x14ac:dyDescent="0.3">
      <c r="A159" s="460" t="s">
        <v>189</v>
      </c>
      <c r="B159" s="518"/>
      <c r="C159" s="518"/>
      <c r="D159" s="518"/>
      <c r="E159" s="518"/>
      <c r="F159" s="518"/>
      <c r="G159" s="518"/>
      <c r="H159" s="518"/>
      <c r="I159" s="518"/>
      <c r="J159" s="518"/>
      <c r="K159" s="518"/>
      <c r="L159" s="518"/>
      <c r="M159" s="518"/>
      <c r="N159" s="518"/>
      <c r="O159" s="518"/>
      <c r="P159" s="518"/>
      <c r="Q159" s="518"/>
      <c r="R159" s="518"/>
      <c r="S159" s="518"/>
      <c r="T159" s="518"/>
      <c r="U159" s="518"/>
      <c r="V159" s="518"/>
      <c r="W159" s="518"/>
      <c r="X159" s="518"/>
      <c r="Y159" s="518"/>
      <c r="Z159" s="518"/>
      <c r="AA159" s="518"/>
      <c r="AB159" s="518"/>
      <c r="AC159" s="518"/>
      <c r="AD159" s="518"/>
      <c r="AE159" s="518"/>
      <c r="AF159" s="518"/>
      <c r="AG159" s="518"/>
      <c r="AH159" s="518"/>
      <c r="AI159" s="518"/>
      <c r="AJ159" s="518"/>
      <c r="AK159" s="518"/>
      <c r="AL159" s="518"/>
      <c r="AM159" s="518"/>
      <c r="AN159" s="518"/>
      <c r="AO159" s="518"/>
      <c r="AP159" s="518"/>
      <c r="AQ159" s="518"/>
      <c r="AR159" s="518"/>
      <c r="AS159" s="518"/>
      <c r="AT159" s="518"/>
      <c r="AU159" s="518"/>
      <c r="AV159" s="518"/>
      <c r="AW159" s="518"/>
      <c r="AX159" s="518"/>
      <c r="AY159" s="518"/>
    </row>
    <row r="160" spans="1:51" x14ac:dyDescent="0.3">
      <c r="A160" s="460" t="s">
        <v>149</v>
      </c>
      <c r="B160" s="518"/>
      <c r="C160" s="518"/>
      <c r="D160" s="518"/>
      <c r="E160" s="518"/>
      <c r="F160" s="518"/>
      <c r="G160" s="518"/>
      <c r="H160" s="518"/>
      <c r="I160" s="518"/>
      <c r="J160" s="518"/>
      <c r="K160" s="518"/>
      <c r="L160" s="518"/>
      <c r="M160" s="518"/>
      <c r="N160" s="518"/>
      <c r="O160" s="518"/>
      <c r="P160" s="518"/>
      <c r="Q160" s="518"/>
      <c r="R160" s="518"/>
      <c r="S160" s="518"/>
      <c r="T160" s="518"/>
      <c r="U160" s="518"/>
      <c r="V160" s="518"/>
      <c r="W160" s="518"/>
      <c r="X160" s="518"/>
      <c r="Y160" s="518"/>
      <c r="Z160" s="518"/>
      <c r="AA160" s="518"/>
      <c r="AB160" s="518"/>
      <c r="AC160" s="518"/>
      <c r="AD160" s="518"/>
      <c r="AE160" s="518"/>
      <c r="AF160" s="518"/>
      <c r="AG160" s="518"/>
      <c r="AH160" s="518"/>
      <c r="AI160" s="518"/>
      <c r="AJ160" s="518"/>
      <c r="AK160" s="518"/>
      <c r="AL160" s="518"/>
      <c r="AM160" s="518"/>
      <c r="AN160" s="518"/>
      <c r="AO160" s="518"/>
      <c r="AP160" s="518"/>
      <c r="AQ160" s="518"/>
      <c r="AR160" s="518"/>
      <c r="AS160" s="518"/>
      <c r="AT160" s="518"/>
      <c r="AU160" s="518"/>
      <c r="AV160" s="518"/>
      <c r="AW160" s="518"/>
      <c r="AX160" s="518"/>
      <c r="AY160" s="518"/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zoomScale="90" zoomScaleNormal="90" workbookViewId="0">
      <selection activeCell="A15" sqref="A15"/>
    </sheetView>
  </sheetViews>
  <sheetFormatPr defaultRowHeight="14.4" x14ac:dyDescent="0.3"/>
  <cols>
    <col min="1" max="1" width="53" style="429" customWidth="1"/>
    <col min="2" max="2" width="8.44140625" style="429" customWidth="1"/>
    <col min="3" max="3" width="12.5546875" style="429" customWidth="1"/>
    <col min="4" max="15" width="11.6640625" style="429" customWidth="1"/>
    <col min="16" max="16384" width="8.88671875" style="429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590" t="s">
        <v>245</v>
      </c>
      <c r="B7" s="590"/>
      <c r="C7" s="590"/>
      <c r="D7" s="590"/>
      <c r="E7" s="590"/>
      <c r="F7" s="590"/>
      <c r="G7" s="590"/>
      <c r="H7" s="590"/>
      <c r="I7" s="590"/>
      <c r="J7" s="590"/>
      <c r="K7" s="590"/>
    </row>
    <row r="8" spans="1:15" x14ac:dyDescent="0.3">
      <c r="H8" s="598"/>
      <c r="I8" s="598"/>
      <c r="J8" s="598"/>
      <c r="K8" s="598"/>
      <c r="L8" s="598"/>
      <c r="M8" s="598"/>
      <c r="N8" s="598"/>
      <c r="O8" s="598"/>
    </row>
    <row r="9" spans="1:15" ht="23.25" customHeight="1" thickBot="1" x14ac:dyDescent="0.35">
      <c r="A9" s="591"/>
      <c r="B9" s="174"/>
      <c r="C9" s="175"/>
      <c r="D9" s="599" t="s">
        <v>39</v>
      </c>
      <c r="E9" s="600"/>
      <c r="F9" s="600"/>
      <c r="G9" s="600"/>
      <c r="H9" s="600"/>
      <c r="I9" s="600"/>
      <c r="J9" s="600"/>
      <c r="K9" s="600"/>
      <c r="L9" s="600"/>
      <c r="M9" s="600"/>
      <c r="N9" s="600"/>
      <c r="O9" s="600"/>
    </row>
    <row r="10" spans="1:15" s="177" customFormat="1" ht="23.25" customHeight="1" thickBot="1" x14ac:dyDescent="0.35">
      <c r="A10" s="592"/>
      <c r="B10" s="176"/>
      <c r="C10" s="215"/>
      <c r="D10" s="587">
        <v>2019</v>
      </c>
      <c r="E10" s="588"/>
      <c r="F10" s="588"/>
      <c r="G10" s="589"/>
      <c r="H10" s="587">
        <v>2020</v>
      </c>
      <c r="I10" s="588"/>
      <c r="J10" s="588"/>
      <c r="K10" s="597"/>
      <c r="L10" s="587">
        <v>2021</v>
      </c>
      <c r="M10" s="588"/>
      <c r="N10" s="588"/>
      <c r="O10" s="597"/>
    </row>
    <row r="11" spans="1:15" ht="41.25" customHeight="1" x14ac:dyDescent="0.3">
      <c r="A11" s="593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/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/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/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/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/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/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/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/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/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/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/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/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 t="s">
        <v>320</v>
      </c>
      <c r="M27" s="467">
        <v>21237</v>
      </c>
      <c r="N27" s="467">
        <v>38711</v>
      </c>
      <c r="O27" s="459"/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>
        <v>0.71896092362344588</v>
      </c>
      <c r="O28" s="457"/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 t="s">
        <v>321</v>
      </c>
      <c r="M29" s="467">
        <v>9979</v>
      </c>
      <c r="N29" s="467">
        <v>18965</v>
      </c>
      <c r="O29" s="459"/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>
        <v>0.43739578596331669</v>
      </c>
      <c r="O30" s="457"/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 t="s">
        <v>322</v>
      </c>
      <c r="M31" s="467">
        <v>6312</v>
      </c>
      <c r="N31" s="467">
        <v>15363</v>
      </c>
      <c r="O31" s="459"/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>
        <v>0.37120671188861121</v>
      </c>
      <c r="O32" s="457"/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 t="s">
        <v>323</v>
      </c>
      <c r="M33" s="467">
        <v>3584</v>
      </c>
      <c r="N33" s="467">
        <v>6845</v>
      </c>
      <c r="O33" s="459"/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>
        <v>0.88256325632563259</v>
      </c>
      <c r="O34" s="457"/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 t="s">
        <v>324</v>
      </c>
      <c r="M35" s="467">
        <v>6134</v>
      </c>
      <c r="N35" s="467">
        <v>9304</v>
      </c>
      <c r="O35" s="459"/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>
        <v>0.34703923555812943</v>
      </c>
      <c r="O36" s="457"/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86557</v>
      </c>
      <c r="E37" s="473">
        <v>116286</v>
      </c>
      <c r="F37" s="473">
        <v>127551</v>
      </c>
      <c r="G37" s="474">
        <v>98290</v>
      </c>
      <c r="H37" s="475">
        <v>76258</v>
      </c>
      <c r="I37" s="473">
        <v>8382</v>
      </c>
      <c r="J37" s="473">
        <v>57497</v>
      </c>
      <c r="K37" s="476">
        <v>40131</v>
      </c>
      <c r="L37" s="475" t="s">
        <v>325</v>
      </c>
      <c r="M37" s="473">
        <v>47303</v>
      </c>
      <c r="N37" s="473">
        <v>89240</v>
      </c>
      <c r="O37" s="476"/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4.6434025292293013</v>
      </c>
      <c r="N38" s="483">
        <v>0.55208097813798984</v>
      </c>
      <c r="O38" s="486"/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9321.8510000000006</v>
      </c>
      <c r="M40" s="451">
        <v>9236.2119999999995</v>
      </c>
      <c r="N40" s="451">
        <v>9071.5210000000006</v>
      </c>
      <c r="O40" s="453"/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3.7999999999999999E-2</v>
      </c>
      <c r="M41" s="455">
        <v>0.125</v>
      </c>
      <c r="N41" s="455">
        <v>6.3E-2</v>
      </c>
      <c r="O41" s="457"/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18870.25</v>
      </c>
      <c r="M42" s="451">
        <v>18455.713</v>
      </c>
      <c r="N42" s="451">
        <v>20192.828000000001</v>
      </c>
      <c r="O42" s="453"/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-9.4E-2</v>
      </c>
      <c r="M43" s="435">
        <v>0.39799999999999996</v>
      </c>
      <c r="N43" s="435">
        <v>0.1</v>
      </c>
      <c r="O43" s="437"/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8613.2939999999981</v>
      </c>
      <c r="M44" s="451">
        <v>8880.7009999999973</v>
      </c>
      <c r="N44" s="451">
        <v>8990.0250000000015</v>
      </c>
      <c r="O44" s="453"/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2.2000000000000002E-2</v>
      </c>
      <c r="M45" s="435">
        <v>9.8000000000000004E-2</v>
      </c>
      <c r="N45" s="435">
        <v>3.7000000000000005E-2</v>
      </c>
      <c r="O45" s="437"/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29153.605</v>
      </c>
      <c r="M46" s="451">
        <v>31339.667000000001</v>
      </c>
      <c r="N46" s="451">
        <v>31958.592000000001</v>
      </c>
      <c r="O46" s="453"/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-7.400000000000001E-2</v>
      </c>
      <c r="M47" s="441">
        <v>0.19399999999999998</v>
      </c>
      <c r="N47" s="441">
        <v>4.7E-2</v>
      </c>
      <c r="O47" s="443"/>
    </row>
    <row r="48" spans="1:15" ht="14.25" customHeight="1" x14ac:dyDescent="0.3">
      <c r="A48" s="596" t="s">
        <v>25</v>
      </c>
      <c r="B48" s="596"/>
      <c r="C48" s="596"/>
      <c r="D48" s="596"/>
      <c r="E48" s="596"/>
      <c r="F48" s="596"/>
      <c r="G48" s="596"/>
      <c r="H48" s="596"/>
      <c r="I48" s="596"/>
      <c r="J48" s="596"/>
      <c r="K48" s="596"/>
      <c r="L48" s="518"/>
      <c r="M48" s="518"/>
      <c r="N48" s="518"/>
      <c r="O48" s="518"/>
    </row>
    <row r="49" spans="1:15" x14ac:dyDescent="0.3">
      <c r="A49" s="460" t="s">
        <v>227</v>
      </c>
      <c r="B49" s="518"/>
      <c r="C49" s="518"/>
      <c r="D49" s="518"/>
      <c r="E49" s="518"/>
      <c r="F49" s="518"/>
      <c r="G49" s="518"/>
      <c r="H49" s="518"/>
      <c r="I49" s="518"/>
      <c r="J49" s="518"/>
      <c r="K49" s="518"/>
      <c r="L49" s="518"/>
      <c r="M49" s="518"/>
      <c r="N49" s="518"/>
      <c r="O49" s="518"/>
    </row>
    <row r="50" spans="1:15" x14ac:dyDescent="0.3">
      <c r="A50" s="460" t="s">
        <v>80</v>
      </c>
      <c r="B50" s="518"/>
      <c r="C50" s="518"/>
      <c r="D50" s="518"/>
      <c r="E50" s="518"/>
      <c r="F50" s="518"/>
      <c r="G50" s="518"/>
      <c r="H50" s="518"/>
      <c r="I50" s="518"/>
      <c r="J50" s="518"/>
      <c r="K50" s="518"/>
      <c r="L50" s="518"/>
      <c r="M50" s="518"/>
      <c r="N50" s="518"/>
      <c r="O50" s="518"/>
    </row>
  </sheetData>
  <mergeCells count="9">
    <mergeCell ref="A48:K48"/>
    <mergeCell ref="L10:O10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59"/>
  <sheetViews>
    <sheetView showGridLines="0" zoomScale="80" zoomScaleNormal="80" workbookViewId="0">
      <pane ySplit="7" topLeftCell="A47" activePane="bottomLeft" state="frozen"/>
      <selection pane="bottomLeft" activeCell="AB54" sqref="AB54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21" width="12" style="518" customWidth="1"/>
    <col min="22" max="22" width="12" style="518" hidden="1" customWidth="1"/>
    <col min="23" max="23" width="12" style="518" customWidth="1"/>
    <col min="24" max="24" width="12" style="518" hidden="1" customWidth="1"/>
    <col min="25" max="25" width="12" style="518" customWidth="1"/>
    <col min="26" max="16384" width="9.109375" style="429"/>
  </cols>
  <sheetData>
    <row r="1" spans="2:25" ht="29.25" hidden="1" customHeight="1" x14ac:dyDescent="0.3"/>
    <row r="2" spans="2:25" ht="53.25" customHeight="1" x14ac:dyDescent="0.35">
      <c r="J2" s="495"/>
      <c r="L2" s="495"/>
      <c r="M2" s="495"/>
      <c r="N2" s="495"/>
      <c r="O2" s="495"/>
      <c r="P2" s="495"/>
      <c r="Q2" s="495"/>
      <c r="S2" s="495"/>
      <c r="T2" s="495"/>
      <c r="U2" s="495"/>
      <c r="V2" s="495"/>
      <c r="W2" s="495"/>
      <c r="X2" s="495"/>
    </row>
    <row r="3" spans="2:25" ht="23.25" customHeight="1" x14ac:dyDescent="0.4">
      <c r="B3" s="608" t="s">
        <v>28</v>
      </c>
      <c r="C3" s="608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429"/>
      <c r="T3" s="429"/>
      <c r="U3" s="429"/>
      <c r="V3" s="429"/>
      <c r="W3" s="429"/>
      <c r="X3" s="429"/>
      <c r="Y3" s="429"/>
    </row>
    <row r="4" spans="2:25" ht="23.25" customHeight="1" x14ac:dyDescent="0.4">
      <c r="B4" s="496"/>
      <c r="C4" s="496"/>
      <c r="D4" s="609">
        <v>2020</v>
      </c>
      <c r="E4" s="609"/>
      <c r="F4" s="609"/>
      <c r="G4" s="609"/>
      <c r="H4" s="609"/>
      <c r="I4" s="609"/>
      <c r="J4" s="609"/>
      <c r="K4" s="609"/>
      <c r="L4" s="601">
        <v>2021</v>
      </c>
      <c r="M4" s="602"/>
      <c r="N4" s="602"/>
      <c r="O4" s="602"/>
      <c r="P4" s="602"/>
      <c r="Q4" s="602"/>
      <c r="R4" s="602"/>
      <c r="S4" s="601">
        <v>2022</v>
      </c>
      <c r="T4" s="602"/>
      <c r="U4" s="602"/>
      <c r="V4" s="602"/>
      <c r="W4" s="602"/>
      <c r="X4" s="602"/>
      <c r="Y4" s="602"/>
    </row>
    <row r="5" spans="2:25" ht="42.6" customHeight="1" x14ac:dyDescent="0.3">
      <c r="B5" s="534" t="s">
        <v>7</v>
      </c>
      <c r="C5" s="534" t="s">
        <v>91</v>
      </c>
      <c r="D5" s="606" t="s">
        <v>274</v>
      </c>
      <c r="E5" s="565"/>
      <c r="F5" s="607"/>
      <c r="G5" s="565" t="s">
        <v>8</v>
      </c>
      <c r="H5" s="565"/>
      <c r="I5" s="607"/>
      <c r="J5" s="606" t="s">
        <v>237</v>
      </c>
      <c r="K5" s="565"/>
      <c r="L5" s="603" t="s">
        <v>274</v>
      </c>
      <c r="M5" s="604"/>
      <c r="N5" s="605"/>
      <c r="O5" s="606" t="s">
        <v>8</v>
      </c>
      <c r="P5" s="565"/>
      <c r="Q5" s="607"/>
      <c r="R5" s="492" t="s">
        <v>237</v>
      </c>
      <c r="S5" s="603" t="s">
        <v>274</v>
      </c>
      <c r="T5" s="604"/>
      <c r="U5" s="605"/>
      <c r="V5" s="606" t="s">
        <v>8</v>
      </c>
      <c r="W5" s="565"/>
      <c r="X5" s="607"/>
      <c r="Y5" s="522" t="s">
        <v>237</v>
      </c>
    </row>
    <row r="6" spans="2:25" ht="47.25" customHeight="1" x14ac:dyDescent="0.3">
      <c r="B6" s="535"/>
      <c r="C6" s="535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  <c r="S6" s="523" t="s">
        <v>242</v>
      </c>
      <c r="T6" s="521" t="s">
        <v>243</v>
      </c>
      <c r="U6" s="521" t="s">
        <v>241</v>
      </c>
      <c r="V6" s="523" t="s">
        <v>242</v>
      </c>
      <c r="W6" s="521" t="s">
        <v>243</v>
      </c>
      <c r="X6" s="521" t="s">
        <v>241</v>
      </c>
      <c r="Y6" s="521" t="s">
        <v>275</v>
      </c>
    </row>
    <row r="7" spans="2:25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25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25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25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</row>
    <row r="11" spans="2:25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  <c r="S11" s="202"/>
      <c r="T11" s="202"/>
      <c r="U11" s="202"/>
      <c r="V11" s="202"/>
      <c r="W11" s="202"/>
      <c r="X11" s="202"/>
      <c r="Y11" s="202"/>
    </row>
    <row r="12" spans="2:25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  <c r="S12" s="202"/>
      <c r="T12" s="202"/>
      <c r="U12" s="202"/>
      <c r="V12" s="202"/>
      <c r="W12" s="202"/>
      <c r="X12" s="202"/>
      <c r="Y12" s="202"/>
    </row>
    <row r="13" spans="2:25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</row>
    <row r="14" spans="2:25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</row>
    <row r="15" spans="2:25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</row>
    <row r="16" spans="2:25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</row>
    <row r="17" spans="2:25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</row>
    <row r="18" spans="2:25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</row>
    <row r="19" spans="2:25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25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  <c r="S20" s="202"/>
      <c r="T20" s="202"/>
      <c r="U20" s="202"/>
      <c r="V20" s="202"/>
      <c r="W20" s="202"/>
      <c r="X20" s="202"/>
      <c r="Y20" s="202"/>
    </row>
    <row r="21" spans="2:25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25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25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  <c r="S23" s="499"/>
      <c r="T23" s="499"/>
      <c r="U23" s="499"/>
      <c r="V23" s="499"/>
      <c r="W23" s="499"/>
      <c r="X23" s="499"/>
      <c r="Y23" s="499"/>
    </row>
    <row r="24" spans="2:25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  <c r="S24" s="499"/>
      <c r="T24" s="499"/>
      <c r="U24" s="499"/>
      <c r="V24" s="499"/>
      <c r="W24" s="499"/>
      <c r="X24" s="499"/>
      <c r="Y24" s="499"/>
    </row>
    <row r="25" spans="2:25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  <c r="S25" s="499"/>
      <c r="T25" s="499"/>
      <c r="U25" s="499"/>
      <c r="V25" s="499"/>
      <c r="W25" s="499"/>
      <c r="X25" s="499"/>
      <c r="Y25" s="499"/>
    </row>
    <row r="26" spans="2:25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</row>
    <row r="27" spans="2:25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  <c r="S27" s="499"/>
      <c r="T27" s="499"/>
      <c r="U27" s="499"/>
      <c r="V27" s="499"/>
      <c r="W27" s="499"/>
      <c r="X27" s="499"/>
      <c r="Y27" s="499"/>
    </row>
    <row r="28" spans="2:25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  <c r="S28" s="499"/>
      <c r="T28" s="499"/>
      <c r="U28" s="499"/>
      <c r="V28" s="499"/>
      <c r="W28" s="499"/>
      <c r="X28" s="499"/>
      <c r="Y28" s="499"/>
    </row>
    <row r="29" spans="2:25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  <c r="S29" s="499"/>
      <c r="T29" s="499"/>
      <c r="U29" s="499"/>
      <c r="V29" s="499"/>
      <c r="W29" s="499"/>
      <c r="X29" s="499"/>
      <c r="Y29" s="499"/>
    </row>
    <row r="30" spans="2:25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</row>
    <row r="31" spans="2:25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  <c r="S31" s="499"/>
      <c r="T31" s="499"/>
      <c r="U31" s="499"/>
      <c r="V31" s="499"/>
      <c r="W31" s="499"/>
      <c r="X31" s="499"/>
      <c r="Y31" s="499"/>
    </row>
    <row r="32" spans="2:25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</row>
    <row r="33" spans="2:25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  <c r="T33" s="499"/>
      <c r="W33" s="499"/>
      <c r="X33" s="499"/>
      <c r="Y33" s="499"/>
    </row>
    <row r="34" spans="2:25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  <c r="T34" s="499"/>
      <c r="W34" s="499"/>
      <c r="X34" s="499"/>
      <c r="Y34" s="499"/>
    </row>
    <row r="35" spans="2:25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  <c r="T35" s="499"/>
      <c r="W35" s="499"/>
      <c r="X35" s="499"/>
      <c r="Y35" s="499"/>
    </row>
    <row r="36" spans="2:25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  <c r="T36" s="499"/>
      <c r="W36" s="499"/>
      <c r="X36" s="499"/>
      <c r="Y36" s="499"/>
    </row>
    <row r="37" spans="2:25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  <c r="S37" s="499"/>
      <c r="T37" s="499"/>
      <c r="U37" s="499"/>
      <c r="V37" s="499"/>
      <c r="W37" s="499"/>
      <c r="X37" s="499"/>
      <c r="Y37" s="499"/>
    </row>
    <row r="38" spans="2:25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  <c r="T38" s="499"/>
      <c r="W38" s="499"/>
      <c r="Y38" s="499"/>
    </row>
    <row r="39" spans="2:25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  <c r="T39" s="499"/>
      <c r="U39" s="499"/>
      <c r="W39" s="499"/>
      <c r="Y39" s="499"/>
    </row>
    <row r="40" spans="2:25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  <c r="T40" s="499"/>
      <c r="U40" s="499"/>
      <c r="W40" s="499"/>
      <c r="Y40" s="499"/>
    </row>
    <row r="41" spans="2:25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  <c r="T41" s="499"/>
      <c r="U41" s="499"/>
      <c r="W41" s="499"/>
      <c r="Y41" s="499"/>
    </row>
    <row r="42" spans="2:25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  <c r="T42" s="499"/>
      <c r="U42" s="499"/>
      <c r="W42" s="499"/>
      <c r="Y42" s="499"/>
    </row>
    <row r="43" spans="2:25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  <c r="T43" s="499"/>
      <c r="U43" s="499"/>
      <c r="W43" s="499"/>
      <c r="Y43" s="499"/>
    </row>
    <row r="44" spans="2:25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  <c r="S44" s="499"/>
      <c r="T44" s="499"/>
      <c r="U44" s="499"/>
      <c r="V44" s="499"/>
      <c r="W44" s="499"/>
      <c r="X44" s="499"/>
      <c r="Y44" s="499"/>
    </row>
    <row r="45" spans="2:25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  <c r="S45" s="499"/>
      <c r="T45" s="499"/>
      <c r="U45" s="499"/>
      <c r="V45" s="499"/>
      <c r="W45" s="499"/>
      <c r="X45" s="499"/>
      <c r="Y45" s="499"/>
    </row>
    <row r="46" spans="2:25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  <c r="S46" s="499"/>
      <c r="T46" s="499"/>
      <c r="U46" s="499"/>
      <c r="V46" s="499"/>
      <c r="W46" s="499"/>
      <c r="X46" s="499"/>
      <c r="Y46" s="499"/>
    </row>
    <row r="47" spans="2:25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  <c r="S47" s="499"/>
      <c r="T47" s="499"/>
      <c r="U47" s="499"/>
      <c r="V47" s="499"/>
      <c r="W47" s="499"/>
      <c r="X47" s="499"/>
      <c r="Y47" s="499"/>
    </row>
    <row r="48" spans="2:25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  <c r="S48" s="499"/>
      <c r="T48" s="499"/>
      <c r="U48" s="499"/>
      <c r="V48" s="499"/>
      <c r="W48" s="499"/>
      <c r="X48" s="499"/>
      <c r="Y48" s="499"/>
    </row>
    <row r="49" spans="2:25" s="518" customFormat="1" ht="19.2" customHeight="1" x14ac:dyDescent="0.3">
      <c r="B49" s="497" t="s">
        <v>252</v>
      </c>
      <c r="C49" s="498">
        <v>44481</v>
      </c>
      <c r="L49" s="499"/>
      <c r="M49" s="499">
        <v>4.4000000000000004</v>
      </c>
      <c r="N49" s="499"/>
      <c r="O49" s="499"/>
      <c r="P49" s="499">
        <v>6.9</v>
      </c>
      <c r="Q49" s="499"/>
      <c r="R49" s="499"/>
      <c r="S49" s="499"/>
      <c r="T49" s="499">
        <v>5.0999999999999996</v>
      </c>
      <c r="U49" s="499"/>
      <c r="V49" s="499"/>
      <c r="W49" s="499">
        <v>6.7</v>
      </c>
      <c r="X49" s="499"/>
      <c r="Y49" s="499"/>
    </row>
    <row r="50" spans="2:25" ht="19.2" customHeight="1" x14ac:dyDescent="0.3">
      <c r="B50" s="497" t="s">
        <v>9</v>
      </c>
      <c r="C50" s="498">
        <v>44482</v>
      </c>
      <c r="L50" s="499">
        <v>3.2</v>
      </c>
      <c r="M50" s="499">
        <v>3.7</v>
      </c>
      <c r="N50" s="499">
        <v>4.2</v>
      </c>
      <c r="O50" s="499">
        <v>6.8</v>
      </c>
      <c r="P50" s="499">
        <v>6.7</v>
      </c>
      <c r="Q50" s="499">
        <v>6.6</v>
      </c>
      <c r="R50" s="499"/>
      <c r="S50" s="499"/>
      <c r="T50" s="499"/>
      <c r="U50" s="499"/>
      <c r="V50" s="499"/>
      <c r="W50" s="499"/>
      <c r="X50" s="499"/>
      <c r="Y50" s="499"/>
    </row>
    <row r="51" spans="2:25" ht="19.2" customHeight="1" x14ac:dyDescent="0.3">
      <c r="B51" s="497" t="s">
        <v>171</v>
      </c>
      <c r="C51" s="498">
        <v>44511</v>
      </c>
      <c r="L51" s="499"/>
      <c r="M51" s="499">
        <v>4.5</v>
      </c>
      <c r="N51" s="499"/>
      <c r="O51" s="499"/>
      <c r="P51" s="499">
        <v>6.7</v>
      </c>
      <c r="Q51" s="499"/>
      <c r="R51" s="499">
        <v>128.1</v>
      </c>
      <c r="S51" s="499"/>
      <c r="T51" s="499">
        <v>5.3</v>
      </c>
      <c r="U51" s="499"/>
      <c r="V51" s="499"/>
      <c r="W51" s="499">
        <v>6.5</v>
      </c>
      <c r="X51" s="499"/>
      <c r="Y51" s="499">
        <v>123.9</v>
      </c>
    </row>
    <row r="52" spans="2:25" ht="19.2" customHeight="1" x14ac:dyDescent="0.3">
      <c r="B52" s="497" t="s">
        <v>236</v>
      </c>
      <c r="C52" s="498">
        <v>44531</v>
      </c>
      <c r="L52" s="499"/>
      <c r="M52" s="499">
        <v>4.8</v>
      </c>
      <c r="N52" s="499"/>
      <c r="O52" s="499"/>
      <c r="P52" s="499">
        <v>6.9</v>
      </c>
      <c r="Q52" s="499"/>
      <c r="R52" s="499">
        <v>133.4</v>
      </c>
      <c r="S52" s="499"/>
      <c r="T52" s="499">
        <v>5.8</v>
      </c>
      <c r="U52" s="499"/>
      <c r="V52" s="499"/>
      <c r="W52" s="499">
        <v>6.7</v>
      </c>
      <c r="X52" s="499"/>
      <c r="Y52" s="499">
        <v>128.30000000000001</v>
      </c>
    </row>
    <row r="53" spans="2:25" ht="19.2" customHeight="1" x14ac:dyDescent="0.3">
      <c r="B53" s="497" t="s">
        <v>11</v>
      </c>
      <c r="C53" s="498">
        <v>44536</v>
      </c>
      <c r="L53" s="499"/>
      <c r="M53" s="499">
        <v>4.3</v>
      </c>
      <c r="N53" s="499">
        <v>4.5</v>
      </c>
      <c r="O53" s="499"/>
      <c r="P53" s="499"/>
      <c r="Q53" s="499"/>
      <c r="R53" s="499"/>
      <c r="S53" s="499"/>
      <c r="T53" s="499"/>
      <c r="U53" s="499"/>
      <c r="V53" s="499"/>
      <c r="W53" s="499"/>
      <c r="X53" s="499"/>
      <c r="Y53" s="499"/>
    </row>
    <row r="54" spans="2:25" s="518" customFormat="1" ht="19.2" customHeight="1" x14ac:dyDescent="0.3">
      <c r="B54" s="497" t="s">
        <v>10</v>
      </c>
      <c r="C54" s="498">
        <v>44547</v>
      </c>
      <c r="L54" s="499"/>
      <c r="M54" s="499">
        <v>4.8</v>
      </c>
      <c r="N54" s="499"/>
      <c r="O54" s="499"/>
      <c r="P54" s="499">
        <v>6.6</v>
      </c>
      <c r="Q54" s="499"/>
      <c r="R54" s="499"/>
      <c r="S54" s="499"/>
      <c r="T54" s="499">
        <v>5.8</v>
      </c>
      <c r="U54" s="499"/>
      <c r="V54" s="499"/>
      <c r="W54" s="499">
        <v>6</v>
      </c>
      <c r="X54" s="499"/>
      <c r="Y54" s="499"/>
    </row>
    <row r="55" spans="2:25" ht="19.2" customHeight="1" x14ac:dyDescent="0.3">
      <c r="B55" s="497" t="s">
        <v>11</v>
      </c>
      <c r="C55" s="498">
        <v>44571</v>
      </c>
      <c r="L55" s="499"/>
      <c r="M55" s="499">
        <v>4.4000000000000004</v>
      </c>
      <c r="N55" s="499"/>
      <c r="O55" s="499"/>
      <c r="P55" s="499"/>
      <c r="Q55" s="499"/>
      <c r="R55" s="499"/>
      <c r="S55" s="499">
        <v>4.8</v>
      </c>
      <c r="T55" s="499"/>
      <c r="U55" s="499">
        <v>5.8</v>
      </c>
      <c r="V55" s="499"/>
      <c r="W55" s="499"/>
      <c r="X55" s="499"/>
      <c r="Y55" s="499"/>
    </row>
    <row r="56" spans="2:25" ht="3" customHeight="1" x14ac:dyDescent="0.3">
      <c r="B56" s="501"/>
      <c r="C56" s="502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</row>
    <row r="57" spans="2:25" ht="8.25" customHeight="1" x14ac:dyDescent="0.3">
      <c r="B57" s="164"/>
      <c r="C57" s="164"/>
      <c r="D57" s="204"/>
      <c r="E57" s="204"/>
      <c r="F57" s="204"/>
      <c r="G57" s="204"/>
      <c r="H57" s="204"/>
      <c r="I57" s="204"/>
      <c r="J57" s="201"/>
      <c r="K57" s="204"/>
    </row>
    <row r="58" spans="2:25" ht="15.6" x14ac:dyDescent="0.3">
      <c r="B58" s="497" t="s">
        <v>235</v>
      </c>
      <c r="C58" s="164"/>
      <c r="D58" s="499">
        <f>AVERAGE(D8,D9,D10,D13,D15,D16,D18,D19,D23,D26)</f>
        <v>-11.79</v>
      </c>
      <c r="E58" s="499">
        <f>AVERAGE(E8:E32)</f>
        <v>-8.2125000000000004</v>
      </c>
      <c r="F58" s="499">
        <f>AVERAGE(F8,F18,F23)</f>
        <v>-6</v>
      </c>
      <c r="G58" s="499">
        <f>AVERAGE(G8,G9,G13,G15,G18)</f>
        <v>12.4</v>
      </c>
      <c r="H58" s="499">
        <f>AVERAGE(H8,H9,H11,H12,H13,H14,H15,H16,H18,H20,H21,H22,H23,H24,H25,H27,H28,H29,H32)</f>
        <v>9.4222222222222207</v>
      </c>
      <c r="I58" s="499">
        <f>AVERAGE(I8,I18)</f>
        <v>8.0500000000000007</v>
      </c>
      <c r="J58" s="499">
        <f>AVERAGE(J13,J15)</f>
        <v>140.85000000000002</v>
      </c>
      <c r="K58" s="499">
        <f>AVERAGE(K11,K12,K13,K14,K15,K20,K21,K24,K25,K27,K28)</f>
        <v>134.96363636363637</v>
      </c>
      <c r="L58" s="499">
        <f>AVERAGE(L32,L37,L44,L50)</f>
        <v>1.425</v>
      </c>
      <c r="M58" s="499">
        <f>AVERAGE(M11,M12,M17,M20,M23,M24,M25,M27,M28,M29,M31,M33,M34,M35,M36,M37,M38,M39,M40,M41,M42,M43,M44,M45,M46,M47,M48,M50,M51,M52,M53,M54,M55)</f>
        <v>4.0303030303030303</v>
      </c>
      <c r="N58" s="499">
        <f>AVERAGE(N32,N37,N39,N44,N45,N50,N55)</f>
        <v>4.5333333333333332</v>
      </c>
      <c r="O58" s="499">
        <f>AVERAGE(O37,O44,O50)</f>
        <v>7.3999999999999995</v>
      </c>
      <c r="P58" s="499">
        <f>AVERAGE(P11,P12,P20,P24,P25,P27,P28,P29,P34,P35,P36,P37,P38,P40,P41,P42,P44,P46,P47,P48,P50,P51,P52,P54)</f>
        <v>7.4833333333333343</v>
      </c>
      <c r="Q58" s="499">
        <f>AVERAGE(Q37,Q44,Q50)</f>
        <v>6.9000000000000012</v>
      </c>
      <c r="R58" s="499">
        <f>AVERAGE(R12,R20,R24,R25,R27,R28,R35,R37,R40,R41,R46,R51,R52)</f>
        <v>130.77692307692308</v>
      </c>
      <c r="S58" s="499">
        <f>AVERAGE(S55)</f>
        <v>4.8</v>
      </c>
      <c r="T58" s="499">
        <f>AVERAGE(T52,T54,T49,T51)</f>
        <v>5.5</v>
      </c>
      <c r="U58" s="499">
        <f>AVERAGE(U55)</f>
        <v>5.8</v>
      </c>
      <c r="V58" s="499"/>
      <c r="W58" s="499">
        <f>AVERAGE(W52,W54,W49,W51)</f>
        <v>6.4749999999999996</v>
      </c>
      <c r="X58" s="499"/>
      <c r="Y58" s="499">
        <f>AVERAGE(Y51,Y52)</f>
        <v>126.10000000000001</v>
      </c>
    </row>
    <row r="59" spans="2:25" ht="15.6" x14ac:dyDescent="0.3">
      <c r="B59" s="164"/>
      <c r="C59" s="164"/>
      <c r="D59" s="205"/>
      <c r="E59" s="205"/>
      <c r="F59" s="205"/>
      <c r="G59" s="205"/>
      <c r="H59" s="205"/>
      <c r="I59" s="205"/>
      <c r="J59" s="201"/>
      <c r="K59" s="205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T58 P58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17"/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  <c r="P2" s="617"/>
      <c r="Q2" s="74"/>
    </row>
    <row r="3" spans="2:19" s="233" customFormat="1" ht="35.1" customHeight="1" x14ac:dyDescent="0.3">
      <c r="B3" s="625" t="s">
        <v>287</v>
      </c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  <c r="P3" s="625"/>
      <c r="Q3" s="625"/>
      <c r="R3" s="625"/>
      <c r="S3" s="625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10" t="s">
        <v>297</v>
      </c>
      <c r="C5" s="610"/>
      <c r="D5" s="610"/>
      <c r="E5" s="610"/>
      <c r="F5" s="610"/>
      <c r="G5" s="610"/>
      <c r="H5" s="610"/>
      <c r="I5" s="610"/>
      <c r="J5" s="610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11" t="s">
        <v>85</v>
      </c>
      <c r="C6" s="611"/>
      <c r="D6" s="611"/>
      <c r="E6" s="61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23" t="s">
        <v>103</v>
      </c>
      <c r="C7" s="624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22" t="s">
        <v>288</v>
      </c>
      <c r="C9" s="622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10" t="s">
        <v>298</v>
      </c>
      <c r="C11" s="610"/>
      <c r="D11" s="610"/>
      <c r="E11" s="610"/>
      <c r="F11" s="610"/>
      <c r="G11" s="610"/>
      <c r="H11" s="610"/>
      <c r="I11" s="610"/>
      <c r="J11" s="610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11" t="s">
        <v>85</v>
      </c>
      <c r="C12" s="611"/>
      <c r="D12" s="611"/>
      <c r="E12" s="61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23" t="s">
        <v>103</v>
      </c>
      <c r="C13" s="624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22" t="s">
        <v>288</v>
      </c>
      <c r="C15" s="622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10" t="s">
        <v>299</v>
      </c>
      <c r="C17" s="610"/>
      <c r="D17" s="610"/>
      <c r="E17" s="610"/>
      <c r="F17" s="610"/>
      <c r="G17" s="610"/>
      <c r="H17" s="610"/>
      <c r="I17" s="610"/>
      <c r="J17" s="610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11" t="s">
        <v>85</v>
      </c>
      <c r="C18" s="611"/>
      <c r="D18" s="611"/>
      <c r="E18" s="611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23" t="s">
        <v>103</v>
      </c>
      <c r="C19" s="624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22" t="s">
        <v>288</v>
      </c>
      <c r="C21" s="622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10" t="s">
        <v>289</v>
      </c>
      <c r="C23" s="610"/>
      <c r="D23" s="610"/>
      <c r="E23" s="610"/>
      <c r="F23" s="610"/>
      <c r="G23" s="610"/>
      <c r="H23" s="610"/>
      <c r="I23" s="610"/>
      <c r="J23" s="610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11" t="s">
        <v>85</v>
      </c>
      <c r="C24" s="611"/>
      <c r="D24" s="611"/>
      <c r="E24" s="611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33" t="s">
        <v>103</v>
      </c>
      <c r="C25" s="634"/>
      <c r="D25" s="630" t="s">
        <v>293</v>
      </c>
      <c r="E25" s="631"/>
      <c r="F25" s="631"/>
      <c r="G25" s="631"/>
      <c r="H25" s="637" t="s">
        <v>294</v>
      </c>
      <c r="I25" s="638"/>
      <c r="J25" s="638"/>
      <c r="K25" s="638"/>
      <c r="L25" s="637" t="s">
        <v>125</v>
      </c>
      <c r="M25" s="638"/>
      <c r="N25" s="638"/>
      <c r="O25" s="638"/>
      <c r="P25" s="637" t="s">
        <v>295</v>
      </c>
      <c r="Q25" s="638"/>
      <c r="R25" s="638"/>
      <c r="S25" s="638"/>
      <c r="T25" s="641" t="s">
        <v>296</v>
      </c>
      <c r="U25" s="642"/>
      <c r="V25" s="642"/>
      <c r="W25" s="642"/>
      <c r="X25" s="641" t="s">
        <v>126</v>
      </c>
      <c r="Y25" s="642"/>
      <c r="Z25" s="642"/>
      <c r="AA25" s="642"/>
    </row>
    <row r="26" spans="2:27" s="255" customFormat="1" ht="75.75" customHeight="1" x14ac:dyDescent="0.3">
      <c r="B26" s="623"/>
      <c r="C26" s="624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22" t="s">
        <v>288</v>
      </c>
      <c r="C28" s="622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25" t="s">
        <v>258</v>
      </c>
      <c r="C34" s="625"/>
      <c r="D34" s="625"/>
      <c r="E34" s="625"/>
      <c r="F34" s="625"/>
      <c r="G34" s="625"/>
      <c r="H34" s="625"/>
      <c r="I34" s="625"/>
      <c r="J34" s="625"/>
      <c r="K34" s="625"/>
      <c r="L34" s="625"/>
      <c r="M34" s="625"/>
      <c r="N34" s="625"/>
      <c r="O34" s="625"/>
      <c r="P34" s="625"/>
      <c r="Q34" s="625"/>
      <c r="R34" s="625"/>
      <c r="S34" s="625"/>
    </row>
    <row r="35" spans="2:23" x14ac:dyDescent="0.3">
      <c r="B35" s="610" t="s">
        <v>260</v>
      </c>
      <c r="C35" s="610"/>
      <c r="D35" s="610"/>
      <c r="E35" s="610"/>
      <c r="F35" s="610"/>
      <c r="G35" s="610"/>
      <c r="H35" s="610"/>
      <c r="I35" s="610"/>
      <c r="J35" s="610"/>
      <c r="N35" s="10"/>
      <c r="O35" s="10"/>
    </row>
    <row r="36" spans="2:23" x14ac:dyDescent="0.3">
      <c r="B36" s="610"/>
      <c r="C36" s="610"/>
      <c r="D36" s="610"/>
      <c r="E36" s="610"/>
      <c r="F36" s="610"/>
      <c r="G36" s="610"/>
      <c r="H36" s="610"/>
      <c r="I36" s="610"/>
      <c r="J36" s="610"/>
      <c r="N36" s="10"/>
      <c r="O36" s="10"/>
    </row>
    <row r="37" spans="2:23" ht="15.75" customHeight="1" x14ac:dyDescent="0.3">
      <c r="B37" s="611" t="s">
        <v>85</v>
      </c>
      <c r="C37" s="611"/>
      <c r="D37" s="611"/>
      <c r="E37" s="611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33" t="s">
        <v>103</v>
      </c>
      <c r="C38" s="634"/>
      <c r="D38" s="630" t="s">
        <v>261</v>
      </c>
      <c r="E38" s="631"/>
      <c r="F38" s="631"/>
      <c r="G38" s="631"/>
      <c r="H38" s="637" t="s">
        <v>265</v>
      </c>
      <c r="I38" s="638"/>
      <c r="J38" s="638"/>
      <c r="K38" s="638"/>
      <c r="L38" s="637" t="s">
        <v>125</v>
      </c>
      <c r="M38" s="638"/>
      <c r="N38" s="638"/>
      <c r="O38" s="638"/>
      <c r="P38" s="637" t="s">
        <v>126</v>
      </c>
      <c r="Q38" s="638"/>
      <c r="R38" s="638"/>
      <c r="S38" s="638"/>
      <c r="T38" s="637" t="s">
        <v>127</v>
      </c>
      <c r="U38" s="638"/>
      <c r="V38" s="638"/>
      <c r="W38" s="638"/>
    </row>
    <row r="39" spans="2:23" ht="40.799999999999997" x14ac:dyDescent="0.3">
      <c r="B39" s="623"/>
      <c r="C39" s="624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22" t="s">
        <v>259</v>
      </c>
      <c r="C41" s="622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10" t="s">
        <v>266</v>
      </c>
      <c r="C45" s="610"/>
      <c r="D45" s="610"/>
      <c r="E45" s="610"/>
      <c r="F45" s="610"/>
      <c r="G45" s="610"/>
      <c r="H45" s="610"/>
      <c r="I45" s="610"/>
      <c r="J45" s="610"/>
      <c r="L45" s="10"/>
      <c r="M45" s="10"/>
      <c r="N45" s="10"/>
      <c r="O45" s="10"/>
    </row>
    <row r="46" spans="2:23" x14ac:dyDescent="0.3">
      <c r="B46" s="610"/>
      <c r="C46" s="610"/>
      <c r="D46" s="610"/>
      <c r="E46" s="610"/>
      <c r="F46" s="610"/>
      <c r="G46" s="610"/>
      <c r="H46" s="610"/>
      <c r="I46" s="610"/>
      <c r="J46" s="610"/>
      <c r="L46" s="10"/>
      <c r="M46" s="10"/>
      <c r="N46" s="10"/>
      <c r="O46" s="10"/>
    </row>
    <row r="47" spans="2:23" x14ac:dyDescent="0.3">
      <c r="B47" s="611" t="s">
        <v>85</v>
      </c>
      <c r="C47" s="611"/>
      <c r="D47" s="611"/>
      <c r="E47" s="611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33" t="s">
        <v>103</v>
      </c>
      <c r="C48" s="634"/>
      <c r="D48" s="639">
        <v>2020</v>
      </c>
      <c r="E48" s="640"/>
      <c r="F48" s="640"/>
      <c r="G48" s="640"/>
      <c r="H48" s="639">
        <v>2021</v>
      </c>
      <c r="I48" s="640"/>
      <c r="J48" s="640"/>
      <c r="K48" s="640"/>
      <c r="L48" s="10"/>
      <c r="M48" s="10"/>
      <c r="N48" s="10"/>
      <c r="O48" s="10"/>
    </row>
    <row r="49" spans="2:23" ht="51" x14ac:dyDescent="0.3">
      <c r="B49" s="623"/>
      <c r="C49" s="624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22" t="s">
        <v>259</v>
      </c>
      <c r="C51" s="622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10" t="s">
        <v>270</v>
      </c>
      <c r="C54" s="610"/>
      <c r="D54" s="610"/>
      <c r="E54" s="610"/>
      <c r="F54" s="610"/>
      <c r="G54" s="610"/>
      <c r="H54" s="610"/>
      <c r="I54" s="610"/>
      <c r="J54" s="610"/>
      <c r="K54" s="610"/>
      <c r="L54" s="10"/>
      <c r="M54" s="10"/>
      <c r="N54" s="10"/>
      <c r="O54" s="10"/>
    </row>
    <row r="55" spans="2:23" ht="29.25" customHeight="1" x14ac:dyDescent="0.3">
      <c r="B55" s="610"/>
      <c r="C55" s="610"/>
      <c r="D55" s="610"/>
      <c r="E55" s="610"/>
      <c r="F55" s="610"/>
      <c r="G55" s="610"/>
      <c r="H55" s="610"/>
      <c r="I55" s="610"/>
      <c r="J55" s="610"/>
      <c r="K55" s="610"/>
      <c r="L55" s="10"/>
      <c r="M55" s="10"/>
      <c r="N55" s="10"/>
      <c r="O55" s="10"/>
    </row>
    <row r="56" spans="2:23" x14ac:dyDescent="0.3">
      <c r="B56" s="611" t="s">
        <v>85</v>
      </c>
      <c r="C56" s="611"/>
      <c r="D56" s="611"/>
      <c r="E56" s="611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23" t="s">
        <v>103</v>
      </c>
      <c r="C57" s="624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22" t="s">
        <v>259</v>
      </c>
      <c r="C59" s="622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25" t="s">
        <v>257</v>
      </c>
      <c r="C61" s="625"/>
      <c r="D61" s="625"/>
      <c r="E61" s="625"/>
      <c r="F61" s="625"/>
      <c r="G61" s="625"/>
      <c r="H61" s="625"/>
      <c r="I61" s="625"/>
      <c r="J61" s="625"/>
      <c r="K61" s="625"/>
      <c r="L61" s="625"/>
      <c r="M61" s="625"/>
      <c r="N61" s="625"/>
      <c r="O61" s="625"/>
      <c r="P61" s="625"/>
      <c r="Q61" s="625"/>
      <c r="R61" s="625"/>
      <c r="S61" s="625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14" t="s">
        <v>103</v>
      </c>
      <c r="C65" s="614"/>
      <c r="D65" s="614" t="s">
        <v>86</v>
      </c>
      <c r="E65" s="614"/>
      <c r="F65" s="614" t="s">
        <v>87</v>
      </c>
      <c r="G65" s="614"/>
      <c r="H65" s="614" t="s">
        <v>88</v>
      </c>
      <c r="I65" s="614"/>
      <c r="J65" s="10"/>
      <c r="K65" s="614" t="s">
        <v>103</v>
      </c>
      <c r="L65" s="614"/>
      <c r="M65" s="77" t="s">
        <v>120</v>
      </c>
      <c r="N65" s="76" t="s">
        <v>121</v>
      </c>
      <c r="O65" s="606" t="s">
        <v>122</v>
      </c>
      <c r="P65" s="607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16" t="s">
        <v>89</v>
      </c>
      <c r="C67" s="616"/>
      <c r="D67" s="613">
        <v>82.13572854291418</v>
      </c>
      <c r="E67" s="613"/>
      <c r="F67" s="613">
        <v>16.387225548902194</v>
      </c>
      <c r="G67" s="613"/>
      <c r="H67" s="69"/>
      <c r="I67" s="70">
        <v>1.4770459081836327</v>
      </c>
      <c r="K67" s="635" t="s">
        <v>89</v>
      </c>
      <c r="L67" s="635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16" t="s">
        <v>90</v>
      </c>
      <c r="C68" s="616"/>
      <c r="D68" s="613">
        <v>82.216892239163954</v>
      </c>
      <c r="E68" s="613"/>
      <c r="F68" s="613">
        <v>16.463936953914683</v>
      </c>
      <c r="G68" s="613"/>
      <c r="H68" s="69"/>
      <c r="I68" s="70">
        <v>1.3191708069213637</v>
      </c>
      <c r="K68" s="615" t="s">
        <v>90</v>
      </c>
      <c r="L68" s="615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16" t="s">
        <v>133</v>
      </c>
      <c r="C69" s="616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12" t="s">
        <v>133</v>
      </c>
      <c r="L69" s="612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16" t="s">
        <v>170</v>
      </c>
      <c r="C70" s="616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12" t="s">
        <v>256</v>
      </c>
      <c r="L70" s="612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16" t="s">
        <v>190</v>
      </c>
      <c r="C72" s="616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16" t="s">
        <v>190</v>
      </c>
      <c r="L72" s="616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16" t="s">
        <v>228</v>
      </c>
      <c r="C73" s="616"/>
      <c r="D73" s="160"/>
      <c r="E73" s="160">
        <v>92.1</v>
      </c>
      <c r="F73" s="160"/>
      <c r="G73" s="160">
        <v>7.3</v>
      </c>
      <c r="H73" s="160"/>
      <c r="I73" s="160">
        <v>0.6</v>
      </c>
      <c r="K73" s="616" t="s">
        <v>228</v>
      </c>
      <c r="L73" s="616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35" t="s">
        <v>238</v>
      </c>
      <c r="C74" s="635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35" t="s">
        <v>238</v>
      </c>
      <c r="L74" s="635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35" t="s">
        <v>240</v>
      </c>
      <c r="C75" s="635"/>
      <c r="D75" s="169"/>
      <c r="E75" s="169">
        <v>96.3</v>
      </c>
      <c r="F75" s="169"/>
      <c r="G75" s="169">
        <v>3.2</v>
      </c>
      <c r="H75" s="169"/>
      <c r="I75" s="169">
        <v>0.4</v>
      </c>
      <c r="K75" s="635" t="s">
        <v>240</v>
      </c>
      <c r="L75" s="635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35" t="s">
        <v>247</v>
      </c>
      <c r="C76" s="635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35" t="s">
        <v>247</v>
      </c>
      <c r="L76" s="635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36" t="s">
        <v>118</v>
      </c>
      <c r="C79" s="636"/>
      <c r="D79" s="636"/>
      <c r="E79" s="636"/>
      <c r="F79" s="636"/>
      <c r="G79" s="636"/>
      <c r="H79" s="636"/>
      <c r="I79" s="636"/>
      <c r="K79" s="636" t="s">
        <v>119</v>
      </c>
      <c r="L79" s="636"/>
      <c r="M79" s="636"/>
      <c r="N79" s="636"/>
      <c r="O79" s="636"/>
      <c r="P79" s="636"/>
      <c r="Q79" s="636"/>
      <c r="R79" s="636"/>
      <c r="S79" s="636"/>
    </row>
    <row r="80" spans="2:19" x14ac:dyDescent="0.3">
      <c r="B80" s="636"/>
      <c r="C80" s="636"/>
      <c r="D80" s="636"/>
      <c r="E80" s="636"/>
      <c r="F80" s="636"/>
      <c r="G80" s="636"/>
      <c r="H80" s="636"/>
      <c r="I80" s="636"/>
      <c r="K80" s="636"/>
      <c r="L80" s="636"/>
      <c r="M80" s="636"/>
      <c r="N80" s="636"/>
      <c r="O80" s="636"/>
      <c r="P80" s="636"/>
      <c r="Q80" s="636"/>
      <c r="R80" s="636"/>
      <c r="S80" s="636"/>
    </row>
    <row r="81" spans="2:32" ht="30.75" customHeight="1" x14ac:dyDescent="0.3">
      <c r="B81" s="36" t="s">
        <v>85</v>
      </c>
      <c r="C81" s="33"/>
      <c r="D81" s="33"/>
      <c r="I81" s="10"/>
      <c r="K81" s="633" t="s">
        <v>103</v>
      </c>
      <c r="L81" s="634"/>
      <c r="M81" s="630" t="s">
        <v>125</v>
      </c>
      <c r="N81" s="631"/>
      <c r="O81" s="631"/>
      <c r="P81" s="631"/>
      <c r="Q81" s="632"/>
      <c r="R81" s="626" t="s">
        <v>126</v>
      </c>
      <c r="S81" s="627"/>
      <c r="T81" s="627"/>
      <c r="U81" s="628"/>
      <c r="V81" s="628"/>
      <c r="W81" s="618" t="s">
        <v>127</v>
      </c>
      <c r="X81" s="619"/>
      <c r="Y81" s="619"/>
      <c r="Z81" s="620"/>
      <c r="AA81" s="629"/>
      <c r="AB81" s="618" t="s">
        <v>128</v>
      </c>
      <c r="AC81" s="619"/>
      <c r="AD81" s="619"/>
      <c r="AE81" s="620"/>
      <c r="AF81" s="621"/>
    </row>
    <row r="82" spans="2:32" ht="61.5" customHeight="1" x14ac:dyDescent="0.3">
      <c r="B82" s="614" t="s">
        <v>103</v>
      </c>
      <c r="C82" s="614"/>
      <c r="D82" s="614" t="s">
        <v>120</v>
      </c>
      <c r="E82" s="614"/>
      <c r="F82" s="614" t="s">
        <v>121</v>
      </c>
      <c r="G82" s="614"/>
      <c r="H82" s="72" t="s">
        <v>122</v>
      </c>
      <c r="I82" s="76" t="s">
        <v>123</v>
      </c>
      <c r="K82" s="623"/>
      <c r="L82" s="624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35" t="s">
        <v>89</v>
      </c>
      <c r="C84" s="635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35" t="s">
        <v>89</v>
      </c>
      <c r="L84" s="635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16" t="s">
        <v>90</v>
      </c>
      <c r="C85" s="616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16" t="s">
        <v>90</v>
      </c>
      <c r="L85" s="616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16" t="s">
        <v>133</v>
      </c>
      <c r="C86" s="616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16" t="s">
        <v>133</v>
      </c>
      <c r="L86" s="616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16" t="s">
        <v>170</v>
      </c>
      <c r="C87" s="616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16" t="s">
        <v>170</v>
      </c>
      <c r="L87" s="616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16" t="s">
        <v>190</v>
      </c>
      <c r="C89" s="616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22"/>
      <c r="L89" s="622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16" t="s">
        <v>228</v>
      </c>
      <c r="C90" s="616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35" t="s">
        <v>238</v>
      </c>
      <c r="C91" s="635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35" t="s">
        <v>240</v>
      </c>
      <c r="C92" s="635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35" t="s">
        <v>247</v>
      </c>
      <c r="C93" s="635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43" t="s">
        <v>81</v>
      </c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/>
      <c r="Q2" s="643"/>
      <c r="R2" s="643"/>
      <c r="S2" s="643"/>
      <c r="T2" s="643"/>
    </row>
    <row r="3" spans="1:22" x14ac:dyDescent="0.3">
      <c r="A3" s="28" t="s">
        <v>84</v>
      </c>
    </row>
    <row r="4" spans="1:22" ht="21" customHeight="1" x14ac:dyDescent="0.3">
      <c r="B4" s="644" t="s">
        <v>106</v>
      </c>
      <c r="C4" s="644"/>
      <c r="D4" s="644"/>
      <c r="E4" s="644"/>
      <c r="F4" s="644"/>
      <c r="G4" s="644"/>
      <c r="H4" s="644"/>
      <c r="I4" s="644"/>
      <c r="J4" s="644"/>
      <c r="K4" s="644"/>
      <c r="L4" s="644"/>
      <c r="M4" s="644"/>
      <c r="N4" s="644"/>
      <c r="O4" s="644"/>
      <c r="P4" s="644"/>
      <c r="Q4" s="644"/>
      <c r="R4" s="644"/>
      <c r="S4" s="644"/>
      <c r="T4" s="644"/>
      <c r="U4" s="644"/>
      <c r="V4" s="644"/>
    </row>
    <row r="5" spans="1:22" s="78" customFormat="1" ht="68.25" customHeight="1" x14ac:dyDescent="0.3">
      <c r="A5" s="79"/>
      <c r="C5" s="79"/>
      <c r="D5" s="79"/>
      <c r="E5" s="79"/>
      <c r="F5" s="79"/>
      <c r="G5" s="645" t="s">
        <v>116</v>
      </c>
      <c r="H5" s="645"/>
      <c r="I5" s="645"/>
      <c r="J5" s="645"/>
      <c r="K5" s="645"/>
      <c r="L5" s="645"/>
      <c r="M5" s="645"/>
      <c r="N5" s="645"/>
      <c r="O5" s="645"/>
      <c r="P5" s="645"/>
      <c r="Q5" s="645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44" t="s">
        <v>113</v>
      </c>
      <c r="C7" s="644"/>
      <c r="D7" s="644"/>
      <c r="E7" s="644"/>
      <c r="F7" s="644"/>
      <c r="G7" s="644"/>
      <c r="H7" s="644"/>
      <c r="J7" s="644" t="s">
        <v>74</v>
      </c>
      <c r="K7" s="644"/>
      <c r="L7" s="644"/>
      <c r="M7" s="644"/>
      <c r="N7" s="644"/>
      <c r="O7" s="644"/>
      <c r="Q7" s="644" t="s">
        <v>76</v>
      </c>
      <c r="R7" s="644"/>
      <c r="S7" s="644"/>
      <c r="T7" s="644"/>
      <c r="U7" s="644"/>
      <c r="V7" s="644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2022-01-13T14:44:24Z</dcterms:modified>
</cp:coreProperties>
</file>