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97AEBD42-32A2-4276-A7A3-5E065B111B56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35" i="14" l="1"/>
  <c r="T835" i="14"/>
  <c r="W835" i="14"/>
  <c r="Z835" i="14"/>
  <c r="R828" i="14"/>
  <c r="T828" i="14"/>
  <c r="U828" i="14"/>
  <c r="W828" i="14"/>
  <c r="Z828" i="14"/>
  <c r="R829" i="14"/>
  <c r="T829" i="14"/>
  <c r="W829" i="14"/>
  <c r="Z829" i="14"/>
  <c r="R830" i="14"/>
  <c r="T830" i="14"/>
  <c r="Z830" i="14"/>
  <c r="W830" i="14"/>
  <c r="R831" i="14"/>
  <c r="T831" i="14"/>
  <c r="U831" i="14"/>
  <c r="W831" i="14"/>
  <c r="R832" i="14"/>
  <c r="T832" i="14"/>
  <c r="U832" i="14"/>
  <c r="W832" i="14"/>
  <c r="Z832" i="14"/>
  <c r="R833" i="14"/>
  <c r="U833" i="14"/>
  <c r="T833" i="14"/>
  <c r="W833" i="14"/>
  <c r="Z833" i="14"/>
  <c r="U834" i="14"/>
  <c r="R834" i="14"/>
  <c r="T834" i="14"/>
  <c r="Z834" i="14"/>
  <c r="W834" i="14"/>
  <c r="X65" i="24"/>
  <c r="W65" i="24"/>
  <c r="V65" i="24"/>
  <c r="U65" i="24"/>
  <c r="T65" i="24"/>
  <c r="S65" i="24"/>
  <c r="P65" i="24"/>
  <c r="M65" i="24"/>
  <c r="R65" i="24"/>
  <c r="Y65" i="24"/>
  <c r="R835" i="14" l="1"/>
  <c r="U830" i="14"/>
  <c r="U829" i="14"/>
  <c r="Z831" i="14"/>
  <c r="N65" i="24" l="1"/>
  <c r="Q65" i="24" l="1"/>
  <c r="O65" i="24"/>
  <c r="L65" i="24"/>
  <c r="K65" i="24" l="1"/>
  <c r="J65" i="24"/>
  <c r="I65" i="24"/>
  <c r="H65" i="24"/>
  <c r="G65" i="24"/>
  <c r="F65" i="24"/>
  <c r="E65" i="24"/>
  <c r="D65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22" i="14" l="1"/>
  <c r="T827" i="14"/>
  <c r="T826" i="14"/>
  <c r="T825" i="14"/>
  <c r="T824" i="14"/>
  <c r="T823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7" i="14" l="1"/>
  <c r="U187" i="14"/>
  <c r="R219" i="14"/>
  <c r="U219" i="14"/>
  <c r="U160" i="14"/>
  <c r="R160" i="14"/>
  <c r="R192" i="14"/>
  <c r="U192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U743" i="14"/>
  <c r="R743" i="14"/>
  <c r="U753" i="14"/>
  <c r="R753" i="14"/>
  <c r="U749" i="14"/>
  <c r="R749" i="14"/>
  <c r="U772" i="14"/>
  <c r="R772" i="14"/>
  <c r="U759" i="14"/>
  <c r="R759" i="14"/>
  <c r="U776" i="14"/>
  <c r="R776" i="14"/>
  <c r="U782" i="14"/>
  <c r="R782" i="14"/>
  <c r="R790" i="14"/>
  <c r="U790" i="14"/>
  <c r="U803" i="14"/>
  <c r="R803" i="14"/>
  <c r="U810" i="14"/>
  <c r="R810" i="14"/>
  <c r="U821" i="14"/>
  <c r="R821" i="14"/>
  <c r="U822" i="14"/>
  <c r="R822" i="14"/>
  <c r="R155" i="14"/>
  <c r="U155" i="14"/>
  <c r="R191" i="14"/>
  <c r="U191" i="14"/>
  <c r="R148" i="14"/>
  <c r="U148" i="14"/>
  <c r="R196" i="14"/>
  <c r="U196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U237" i="14"/>
  <c r="R237" i="14"/>
  <c r="U253" i="14"/>
  <c r="R253" i="14"/>
  <c r="R269" i="14"/>
  <c r="U269" i="14"/>
  <c r="R314" i="14"/>
  <c r="U314" i="14"/>
  <c r="U316" i="14"/>
  <c r="R316" i="14"/>
  <c r="U339" i="14"/>
  <c r="R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U416" i="14"/>
  <c r="R416" i="14"/>
  <c r="R410" i="14"/>
  <c r="U410" i="14"/>
  <c r="R430" i="14"/>
  <c r="U430" i="14"/>
  <c r="R431" i="14"/>
  <c r="U431" i="14"/>
  <c r="R435" i="14"/>
  <c r="U435" i="14"/>
  <c r="R438" i="14"/>
  <c r="U438" i="14"/>
  <c r="R444" i="14"/>
  <c r="U444" i="14"/>
  <c r="U458" i="14"/>
  <c r="R458" i="14"/>
  <c r="U461" i="14"/>
  <c r="R461" i="14"/>
  <c r="R492" i="14"/>
  <c r="U492" i="14"/>
  <c r="U463" i="14"/>
  <c r="R463" i="14"/>
  <c r="R498" i="14"/>
  <c r="U498" i="14"/>
  <c r="R505" i="14"/>
  <c r="U505" i="14"/>
  <c r="R507" i="14"/>
  <c r="U507" i="14"/>
  <c r="U515" i="14"/>
  <c r="R515" i="14"/>
  <c r="U555" i="14"/>
  <c r="R555" i="14"/>
  <c r="U562" i="14"/>
  <c r="R562" i="14"/>
  <c r="R528" i="14"/>
  <c r="U528" i="14"/>
  <c r="U543" i="14"/>
  <c r="R543" i="14"/>
  <c r="U522" i="14"/>
  <c r="R522" i="14"/>
  <c r="U568" i="14"/>
  <c r="R568" i="14"/>
  <c r="R569" i="14"/>
  <c r="U569" i="14"/>
  <c r="U594" i="14"/>
  <c r="R594" i="14"/>
  <c r="U595" i="14"/>
  <c r="R595" i="14"/>
  <c r="U605" i="14"/>
  <c r="R605" i="14"/>
  <c r="R601" i="14"/>
  <c r="U601" i="14"/>
  <c r="U607" i="14"/>
  <c r="R607" i="14"/>
  <c r="U624" i="14"/>
  <c r="R624" i="14"/>
  <c r="U655" i="14"/>
  <c r="R655" i="14"/>
  <c r="R629" i="14"/>
  <c r="U629" i="14"/>
  <c r="U631" i="14"/>
  <c r="R631" i="14"/>
  <c r="U641" i="14"/>
  <c r="R641" i="14"/>
  <c r="U637" i="14"/>
  <c r="R637" i="14"/>
  <c r="R684" i="14"/>
  <c r="U684" i="14"/>
  <c r="U693" i="14"/>
  <c r="R693" i="14"/>
  <c r="U683" i="14"/>
  <c r="R683" i="14"/>
  <c r="U672" i="14"/>
  <c r="R672" i="14"/>
  <c r="R681" i="14"/>
  <c r="U681" i="14"/>
  <c r="U711" i="14"/>
  <c r="R711" i="14"/>
  <c r="U717" i="14"/>
  <c r="R717" i="14"/>
  <c r="U727" i="14"/>
  <c r="R727" i="14"/>
  <c r="R740" i="14"/>
  <c r="U740" i="14"/>
  <c r="U747" i="14"/>
  <c r="R747" i="14"/>
  <c r="U757" i="14"/>
  <c r="R757" i="14"/>
  <c r="U760" i="14"/>
  <c r="R760" i="14"/>
  <c r="R767" i="14"/>
  <c r="U767" i="14"/>
  <c r="U777" i="14"/>
  <c r="R777" i="14"/>
  <c r="U783" i="14"/>
  <c r="R783" i="14"/>
  <c r="U787" i="14"/>
  <c r="R787" i="14"/>
  <c r="R802" i="14"/>
  <c r="U802" i="14"/>
  <c r="U814" i="14"/>
  <c r="R814" i="14"/>
  <c r="U817" i="14"/>
  <c r="R817" i="14"/>
  <c r="U167" i="14"/>
  <c r="R167" i="14"/>
  <c r="R143" i="14"/>
  <c r="U143" i="14"/>
  <c r="R207" i="14"/>
  <c r="U207" i="14"/>
  <c r="R161" i="14"/>
  <c r="U161" i="14"/>
  <c r="R209" i="14"/>
  <c r="U209" i="14"/>
  <c r="R222" i="14"/>
  <c r="U222" i="14"/>
  <c r="R150" i="14"/>
  <c r="U150" i="14"/>
  <c r="R166" i="14"/>
  <c r="U166" i="14"/>
  <c r="R182" i="14"/>
  <c r="U182" i="14"/>
  <c r="U198" i="14"/>
  <c r="R198" i="14"/>
  <c r="U214" i="14"/>
  <c r="R214" i="14"/>
  <c r="R130" i="14"/>
  <c r="U130" i="14"/>
  <c r="R285" i="14"/>
  <c r="U285" i="14"/>
  <c r="R301" i="14"/>
  <c r="U301" i="14"/>
  <c r="U295" i="14"/>
  <c r="R295" i="14"/>
  <c r="R232" i="14"/>
  <c r="U232" i="14"/>
  <c r="R248" i="14"/>
  <c r="U248" i="14"/>
  <c r="R264" i="14"/>
  <c r="U264" i="14"/>
  <c r="U280" i="14"/>
  <c r="R280" i="14"/>
  <c r="R239" i="14"/>
  <c r="U239" i="14"/>
  <c r="R255" i="14"/>
  <c r="U255" i="14"/>
  <c r="R271" i="14"/>
  <c r="U271" i="14"/>
  <c r="U309" i="14"/>
  <c r="R309" i="14"/>
  <c r="R321" i="14"/>
  <c r="U321" i="14"/>
  <c r="R343" i="14"/>
  <c r="U343" i="14"/>
  <c r="R337" i="14"/>
  <c r="U337" i="14"/>
  <c r="U350" i="14"/>
  <c r="R350" i="14"/>
  <c r="R361" i="14"/>
  <c r="U361" i="14"/>
  <c r="R366" i="14"/>
  <c r="U366" i="14"/>
  <c r="R377" i="14"/>
  <c r="U377" i="14"/>
  <c r="U381" i="14"/>
  <c r="R381" i="14"/>
  <c r="R389" i="14"/>
  <c r="U389" i="14"/>
  <c r="R406" i="14"/>
  <c r="U406" i="14"/>
  <c r="R419" i="14"/>
  <c r="U419" i="14"/>
  <c r="U409" i="14"/>
  <c r="R409" i="14"/>
  <c r="R433" i="14"/>
  <c r="U433" i="14"/>
  <c r="R432" i="14"/>
  <c r="U432" i="14"/>
  <c r="U445" i="14"/>
  <c r="R445" i="14"/>
  <c r="R447" i="14"/>
  <c r="U447" i="14"/>
  <c r="U446" i="14"/>
  <c r="R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U512" i="14"/>
  <c r="R512" i="14"/>
  <c r="U517" i="14"/>
  <c r="R517" i="14"/>
  <c r="U559" i="14"/>
  <c r="R559" i="14"/>
  <c r="U526" i="14"/>
  <c r="R526" i="14"/>
  <c r="R548" i="14"/>
  <c r="U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R598" i="14"/>
  <c r="U598" i="14"/>
  <c r="U597" i="14"/>
  <c r="R597" i="14"/>
  <c r="U619" i="14"/>
  <c r="R619" i="14"/>
  <c r="U652" i="14"/>
  <c r="R652" i="14"/>
  <c r="R657" i="14"/>
  <c r="U657" i="14"/>
  <c r="U634" i="14"/>
  <c r="R634" i="14"/>
  <c r="U630" i="14"/>
  <c r="R630" i="14"/>
  <c r="U662" i="14"/>
  <c r="R662" i="14"/>
  <c r="R700" i="14"/>
  <c r="U700" i="14"/>
  <c r="U691" i="14"/>
  <c r="R691" i="14"/>
  <c r="U701" i="14"/>
  <c r="R701" i="14"/>
  <c r="U676" i="14"/>
  <c r="R676" i="14"/>
  <c r="R706" i="14"/>
  <c r="U706" i="14"/>
  <c r="U715" i="14"/>
  <c r="R715" i="14"/>
  <c r="U720" i="14"/>
  <c r="R720" i="14"/>
  <c r="U732" i="14"/>
  <c r="R732" i="14"/>
  <c r="R742" i="14"/>
  <c r="U742" i="14"/>
  <c r="U750" i="14"/>
  <c r="R750" i="14"/>
  <c r="U756" i="14"/>
  <c r="R756" i="14"/>
  <c r="U768" i="14"/>
  <c r="R768" i="14"/>
  <c r="R771" i="14"/>
  <c r="U771" i="14"/>
  <c r="U773" i="14"/>
  <c r="R773" i="14"/>
  <c r="U780" i="14"/>
  <c r="R780" i="14"/>
  <c r="U794" i="14"/>
  <c r="R794" i="14"/>
  <c r="R798" i="14"/>
  <c r="U798" i="14"/>
  <c r="U804" i="14"/>
  <c r="R804" i="14"/>
  <c r="R811" i="14"/>
  <c r="U811" i="14"/>
  <c r="U820" i="14"/>
  <c r="R820" i="14"/>
  <c r="R171" i="14"/>
  <c r="U171" i="14"/>
  <c r="U175" i="14"/>
  <c r="R175" i="14"/>
  <c r="R164" i="14"/>
  <c r="U164" i="14"/>
  <c r="R177" i="14"/>
  <c r="U177" i="14"/>
  <c r="R147" i="14"/>
  <c r="U147" i="14"/>
  <c r="R179" i="14"/>
  <c r="U179" i="14"/>
  <c r="R211" i="14"/>
  <c r="U211" i="14"/>
  <c r="R152" i="14"/>
  <c r="U152" i="14"/>
  <c r="R184" i="14"/>
  <c r="U184" i="14"/>
  <c r="U200" i="14"/>
  <c r="R200" i="14"/>
  <c r="R216" i="14"/>
  <c r="U216" i="14"/>
  <c r="R129" i="14"/>
  <c r="U129" i="14"/>
  <c r="R293" i="14"/>
  <c r="U293" i="14"/>
  <c r="U299" i="14"/>
  <c r="R299" i="14"/>
  <c r="R304" i="14"/>
  <c r="U304" i="14"/>
  <c r="R234" i="14"/>
  <c r="U234" i="14"/>
  <c r="R250" i="14"/>
  <c r="U250" i="14"/>
  <c r="U266" i="14"/>
  <c r="R266" i="14"/>
  <c r="R225" i="14"/>
  <c r="U225" i="14"/>
  <c r="R241" i="14"/>
  <c r="U241" i="14"/>
  <c r="R257" i="14"/>
  <c r="U257" i="14"/>
  <c r="U273" i="14"/>
  <c r="R273" i="14"/>
  <c r="R313" i="14"/>
  <c r="U313" i="14"/>
  <c r="R318" i="14"/>
  <c r="U318" i="14"/>
  <c r="R326" i="14"/>
  <c r="U326" i="14"/>
  <c r="U336" i="14"/>
  <c r="R336" i="14"/>
  <c r="R347" i="14"/>
  <c r="U347" i="14"/>
  <c r="R348" i="14"/>
  <c r="U348" i="14"/>
  <c r="R359" i="14"/>
  <c r="U359" i="14"/>
  <c r="U371" i="14"/>
  <c r="R371" i="14"/>
  <c r="R383" i="14"/>
  <c r="U383" i="14"/>
  <c r="R385" i="14"/>
  <c r="U385" i="14"/>
  <c r="R392" i="14"/>
  <c r="U392" i="14"/>
  <c r="U388" i="14"/>
  <c r="R388" i="14"/>
  <c r="R402" i="14"/>
  <c r="U402" i="14"/>
  <c r="R415" i="14"/>
  <c r="U415" i="14"/>
  <c r="R417" i="14"/>
  <c r="U417" i="14"/>
  <c r="U429" i="14"/>
  <c r="R429" i="14"/>
  <c r="R428" i="14"/>
  <c r="U428" i="14"/>
  <c r="U443" i="14"/>
  <c r="R443" i="14"/>
  <c r="U456" i="14"/>
  <c r="R456" i="14"/>
  <c r="R442" i="14"/>
  <c r="U442" i="14"/>
  <c r="R469" i="14"/>
  <c r="U469" i="14"/>
  <c r="U470" i="14"/>
  <c r="R470" i="14"/>
  <c r="U477" i="14"/>
  <c r="R477" i="14"/>
  <c r="U473" i="14"/>
  <c r="R473" i="14"/>
  <c r="U496" i="14"/>
  <c r="R496" i="14"/>
  <c r="U500" i="14"/>
  <c r="R500" i="14"/>
  <c r="U510" i="14"/>
  <c r="R510" i="14"/>
  <c r="R518" i="14"/>
  <c r="U518" i="14"/>
  <c r="U544" i="14"/>
  <c r="R544" i="14"/>
  <c r="U533" i="14"/>
  <c r="R533" i="14"/>
  <c r="U553" i="14"/>
  <c r="R553" i="14"/>
  <c r="R534" i="14"/>
  <c r="U534" i="14"/>
  <c r="U535" i="14"/>
  <c r="R535" i="14"/>
  <c r="U567" i="14"/>
  <c r="R567" i="14"/>
  <c r="U563" i="14"/>
  <c r="R563" i="14"/>
  <c r="R580" i="14"/>
  <c r="U580" i="14"/>
  <c r="U581" i="14"/>
  <c r="R581" i="14"/>
  <c r="U603" i="14"/>
  <c r="R603" i="14"/>
  <c r="U604" i="14"/>
  <c r="R604" i="14"/>
  <c r="R606" i="14"/>
  <c r="U606" i="14"/>
  <c r="U622" i="14"/>
  <c r="R622" i="14"/>
  <c r="U632" i="14"/>
  <c r="R632" i="14"/>
  <c r="U635" i="14"/>
  <c r="R635" i="14"/>
  <c r="R658" i="14"/>
  <c r="U658" i="14"/>
  <c r="U649" i="14"/>
  <c r="R649" i="14"/>
  <c r="U665" i="14"/>
  <c r="R665" i="14"/>
  <c r="U696" i="14"/>
  <c r="R696" i="14"/>
  <c r="R685" i="14"/>
  <c r="U685" i="14"/>
  <c r="U669" i="14"/>
  <c r="R669" i="14"/>
  <c r="U679" i="14"/>
  <c r="R679" i="14"/>
  <c r="U695" i="14"/>
  <c r="R695" i="14"/>
  <c r="R712" i="14"/>
  <c r="U712" i="14"/>
  <c r="U719" i="14"/>
  <c r="R719" i="14"/>
  <c r="U729" i="14"/>
  <c r="R729" i="14"/>
  <c r="U736" i="14"/>
  <c r="R736" i="14"/>
  <c r="R738" i="14"/>
  <c r="U738" i="14"/>
  <c r="U751" i="14"/>
  <c r="R751" i="14"/>
  <c r="U746" i="14"/>
  <c r="R746" i="14"/>
  <c r="U761" i="14"/>
  <c r="R761" i="14"/>
  <c r="R770" i="14"/>
  <c r="U770" i="14"/>
  <c r="U800" i="14"/>
  <c r="R800" i="14"/>
  <c r="U793" i="14"/>
  <c r="R793" i="14"/>
  <c r="U805" i="14"/>
  <c r="R805" i="14"/>
  <c r="U808" i="14"/>
  <c r="R808" i="14"/>
  <c r="U815" i="14"/>
  <c r="R815" i="14"/>
  <c r="U823" i="14"/>
  <c r="R823" i="14"/>
  <c r="R139" i="14"/>
  <c r="U139" i="14"/>
  <c r="R159" i="14"/>
  <c r="U159" i="14"/>
  <c r="U221" i="14"/>
  <c r="R221" i="14"/>
  <c r="R180" i="14"/>
  <c r="U180" i="14"/>
  <c r="R212" i="14"/>
  <c r="U212" i="14"/>
  <c r="U145" i="14"/>
  <c r="R145" i="14"/>
  <c r="R193" i="14"/>
  <c r="U193" i="14"/>
  <c r="R163" i="14"/>
  <c r="U163" i="14"/>
  <c r="R195" i="14"/>
  <c r="U195" i="14"/>
  <c r="U223" i="14"/>
  <c r="R223" i="14"/>
  <c r="R168" i="14"/>
  <c r="U168" i="14"/>
  <c r="R149" i="14"/>
  <c r="U149" i="14"/>
  <c r="U165" i="14"/>
  <c r="R165" i="14"/>
  <c r="R181" i="14"/>
  <c r="U181" i="14"/>
  <c r="R197" i="14"/>
  <c r="U197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R335" i="14"/>
  <c r="U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R405" i="14"/>
  <c r="U405" i="14"/>
  <c r="U418" i="14"/>
  <c r="R418" i="14"/>
  <c r="R426" i="14"/>
  <c r="U426" i="14"/>
  <c r="U453" i="14"/>
  <c r="R453" i="14"/>
  <c r="U454" i="14"/>
  <c r="R454" i="14"/>
  <c r="R448" i="14"/>
  <c r="U448" i="14"/>
  <c r="U484" i="14"/>
  <c r="R484" i="14"/>
  <c r="R466" i="14"/>
  <c r="U466" i="14"/>
  <c r="U487" i="14"/>
  <c r="R487" i="14"/>
  <c r="R472" i="14"/>
  <c r="U472" i="14"/>
  <c r="R502" i="14"/>
  <c r="U502" i="14"/>
  <c r="U504" i="14"/>
  <c r="R504" i="14"/>
  <c r="R508" i="14"/>
  <c r="U508" i="14"/>
  <c r="R514" i="14"/>
  <c r="U514" i="14"/>
  <c r="U525" i="14"/>
  <c r="R525" i="14"/>
  <c r="U556" i="14"/>
  <c r="R556" i="14"/>
  <c r="U539" i="14"/>
  <c r="R539" i="14"/>
  <c r="R560" i="14"/>
  <c r="U560" i="14"/>
  <c r="U540" i="14"/>
  <c r="R540" i="14"/>
  <c r="U554" i="14"/>
  <c r="R554" i="14"/>
  <c r="U575" i="14"/>
  <c r="R575" i="14"/>
  <c r="R586" i="14"/>
  <c r="U586" i="14"/>
  <c r="U584" i="14"/>
  <c r="R584" i="14"/>
  <c r="U585" i="14"/>
  <c r="R585" i="14"/>
  <c r="U615" i="14"/>
  <c r="R615" i="14"/>
  <c r="R617" i="14"/>
  <c r="U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R707" i="14"/>
  <c r="U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R199" i="14"/>
  <c r="U199" i="14"/>
  <c r="U140" i="14"/>
  <c r="R140" i="14"/>
  <c r="R172" i="14"/>
  <c r="U172" i="14"/>
  <c r="U204" i="14"/>
  <c r="R204" i="14"/>
  <c r="R135" i="14"/>
  <c r="U135" i="14"/>
  <c r="R282" i="14"/>
  <c r="U282" i="14"/>
  <c r="R289" i="14"/>
  <c r="U289" i="14"/>
  <c r="R296" i="14"/>
  <c r="U296" i="14"/>
  <c r="R305" i="14"/>
  <c r="U305" i="14"/>
  <c r="U238" i="14"/>
  <c r="R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U346" i="14"/>
  <c r="R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R436" i="14"/>
  <c r="U436" i="14"/>
  <c r="U439" i="14"/>
  <c r="R439" i="14"/>
  <c r="U490" i="14"/>
  <c r="R490" i="14"/>
  <c r="U481" i="14"/>
  <c r="R481" i="14"/>
  <c r="U491" i="14"/>
  <c r="R491" i="14"/>
  <c r="U489" i="14"/>
  <c r="R489" i="14"/>
  <c r="U499" i="14"/>
  <c r="R499" i="14"/>
  <c r="R495" i="14"/>
  <c r="U495" i="14"/>
  <c r="U511" i="14"/>
  <c r="R511" i="14"/>
  <c r="U527" i="14"/>
  <c r="R527" i="14"/>
  <c r="U523" i="14"/>
  <c r="R523" i="14"/>
  <c r="U545" i="14"/>
  <c r="R545" i="14"/>
  <c r="U532" i="14"/>
  <c r="R532" i="14"/>
  <c r="U546" i="14"/>
  <c r="R546" i="14"/>
  <c r="U561" i="14"/>
  <c r="R561" i="14"/>
  <c r="U573" i="14"/>
  <c r="R573" i="14"/>
  <c r="U591" i="14"/>
  <c r="R591" i="14"/>
  <c r="U583" i="14"/>
  <c r="R583" i="14"/>
  <c r="U577" i="14"/>
  <c r="R577" i="14"/>
  <c r="U611" i="14"/>
  <c r="R611" i="14"/>
  <c r="U613" i="14"/>
  <c r="R613" i="14"/>
  <c r="U625" i="14"/>
  <c r="R625" i="14"/>
  <c r="U628" i="14"/>
  <c r="R628" i="14"/>
  <c r="U653" i="14"/>
  <c r="R653" i="14"/>
  <c r="R644" i="14"/>
  <c r="U644" i="14"/>
  <c r="U636" i="14"/>
  <c r="R636" i="14"/>
  <c r="U651" i="14"/>
  <c r="R651" i="14"/>
  <c r="U663" i="14"/>
  <c r="R663" i="14"/>
  <c r="U668" i="14"/>
  <c r="R668" i="14"/>
  <c r="U670" i="14"/>
  <c r="R670" i="14"/>
  <c r="U688" i="14"/>
  <c r="R688" i="14"/>
  <c r="U699" i="14"/>
  <c r="R699" i="14"/>
  <c r="R704" i="14"/>
  <c r="U704" i="14"/>
  <c r="U714" i="14"/>
  <c r="R714" i="14"/>
  <c r="U725" i="14"/>
  <c r="R725" i="14"/>
  <c r="U730" i="14"/>
  <c r="R730" i="14"/>
  <c r="U735" i="14"/>
  <c r="R735" i="14"/>
  <c r="U739" i="14"/>
  <c r="R739" i="14"/>
  <c r="U748" i="14"/>
  <c r="R748" i="14"/>
  <c r="U752" i="14"/>
  <c r="R752" i="14"/>
  <c r="R764" i="14"/>
  <c r="U764" i="14"/>
  <c r="U774" i="14"/>
  <c r="R774" i="14"/>
  <c r="U781" i="14"/>
  <c r="R781" i="14"/>
  <c r="U792" i="14"/>
  <c r="R792" i="14"/>
  <c r="U791" i="14"/>
  <c r="R791" i="14"/>
  <c r="U807" i="14"/>
  <c r="R807" i="14"/>
  <c r="U809" i="14"/>
  <c r="R809" i="14"/>
  <c r="U824" i="14"/>
  <c r="R824" i="14"/>
  <c r="R183" i="14"/>
  <c r="U183" i="14"/>
  <c r="R215" i="14"/>
  <c r="U215" i="14"/>
  <c r="R156" i="14"/>
  <c r="U156" i="14"/>
  <c r="R188" i="14"/>
  <c r="U188" i="14"/>
  <c r="R127" i="14"/>
  <c r="U127" i="14"/>
  <c r="R137" i="14"/>
  <c r="U137" i="14"/>
  <c r="R153" i="14"/>
  <c r="U153" i="14"/>
  <c r="R169" i="14"/>
  <c r="U169" i="14"/>
  <c r="R185" i="14"/>
  <c r="U185" i="14"/>
  <c r="R201" i="14"/>
  <c r="U201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R231" i="14"/>
  <c r="U231" i="14"/>
  <c r="R247" i="14"/>
  <c r="U247" i="14"/>
  <c r="R263" i="14"/>
  <c r="U263" i="14"/>
  <c r="U279" i="14"/>
  <c r="R279" i="14"/>
  <c r="R325" i="14"/>
  <c r="U325" i="14"/>
  <c r="R322" i="14"/>
  <c r="U322" i="14"/>
  <c r="R332" i="14"/>
  <c r="U332" i="14"/>
  <c r="U330" i="14"/>
  <c r="R330" i="14"/>
  <c r="R344" i="14"/>
  <c r="U344" i="14"/>
  <c r="R353" i="14"/>
  <c r="U353" i="14"/>
  <c r="R360" i="14"/>
  <c r="U360" i="14"/>
  <c r="U365" i="14"/>
  <c r="R365" i="14"/>
  <c r="R376" i="14"/>
  <c r="U376" i="14"/>
  <c r="R396" i="14"/>
  <c r="U396" i="14"/>
  <c r="U399" i="14"/>
  <c r="R399" i="14"/>
  <c r="R412" i="14"/>
  <c r="U412" i="14"/>
  <c r="R404" i="14"/>
  <c r="U404" i="14"/>
  <c r="R424" i="14"/>
  <c r="U424" i="14"/>
  <c r="U425" i="14"/>
  <c r="R425" i="14"/>
  <c r="U437" i="14"/>
  <c r="R437" i="14"/>
  <c r="U441" i="14"/>
  <c r="R441" i="14"/>
  <c r="U451" i="14"/>
  <c r="R451" i="14"/>
  <c r="U459" i="14"/>
  <c r="R459" i="14"/>
  <c r="U464" i="14"/>
  <c r="R464" i="14"/>
  <c r="U462" i="14"/>
  <c r="R462" i="14"/>
  <c r="U468" i="14"/>
  <c r="R468" i="14"/>
  <c r="R486" i="14"/>
  <c r="U486" i="14"/>
  <c r="U494" i="14"/>
  <c r="R494" i="14"/>
  <c r="R506" i="14"/>
  <c r="U506" i="14"/>
  <c r="U520" i="14"/>
  <c r="R520" i="14"/>
  <c r="U541" i="14"/>
  <c r="R541" i="14"/>
  <c r="U530" i="14"/>
  <c r="R530" i="14"/>
  <c r="U550" i="14"/>
  <c r="R550" i="14"/>
  <c r="U524" i="14"/>
  <c r="R524" i="14"/>
  <c r="U551" i="14"/>
  <c r="R551" i="14"/>
  <c r="R564" i="14"/>
  <c r="U564" i="14"/>
  <c r="U571" i="14"/>
  <c r="R571" i="14"/>
  <c r="U596" i="14"/>
  <c r="R596" i="14"/>
  <c r="U587" i="14"/>
  <c r="R587" i="14"/>
  <c r="U588" i="14"/>
  <c r="R588" i="14"/>
  <c r="U609" i="14"/>
  <c r="R609" i="14"/>
  <c r="U614" i="14"/>
  <c r="R614" i="14"/>
  <c r="U623" i="14"/>
  <c r="R623" i="14"/>
  <c r="U640" i="14"/>
  <c r="R640" i="14"/>
  <c r="U648" i="14"/>
  <c r="R648" i="14"/>
  <c r="U660" i="14"/>
  <c r="R660" i="14"/>
  <c r="U646" i="14"/>
  <c r="R646" i="14"/>
  <c r="R661" i="14"/>
  <c r="U661" i="14"/>
  <c r="U666" i="14"/>
  <c r="R666" i="14"/>
  <c r="U692" i="14"/>
  <c r="R692" i="14"/>
  <c r="U687" i="14"/>
  <c r="R687" i="14"/>
  <c r="R686" i="14"/>
  <c r="U686" i="14"/>
  <c r="U697" i="14"/>
  <c r="R697" i="14"/>
  <c r="U705" i="14"/>
  <c r="R705" i="14"/>
  <c r="U709" i="14"/>
  <c r="R709" i="14"/>
  <c r="U723" i="14"/>
  <c r="R723" i="14"/>
  <c r="U718" i="14"/>
  <c r="R718" i="14"/>
  <c r="U737" i="14"/>
  <c r="R737" i="14"/>
  <c r="U744" i="14"/>
  <c r="R744" i="14"/>
  <c r="R745" i="14"/>
  <c r="U745" i="14"/>
  <c r="U762" i="14"/>
  <c r="R762" i="14"/>
  <c r="U766" i="14"/>
  <c r="R766" i="14"/>
  <c r="U778" i="14"/>
  <c r="R778" i="14"/>
  <c r="U785" i="14"/>
  <c r="R785" i="14"/>
  <c r="U789" i="14"/>
  <c r="R789" i="14"/>
  <c r="U788" i="14"/>
  <c r="R788" i="14"/>
  <c r="U801" i="14"/>
  <c r="R801" i="14"/>
  <c r="U816" i="14"/>
  <c r="R816" i="14"/>
  <c r="U825" i="14"/>
  <c r="R825" i="14"/>
  <c r="R151" i="14"/>
  <c r="U151" i="14"/>
  <c r="R203" i="14"/>
  <c r="U203" i="14"/>
  <c r="R144" i="14"/>
  <c r="U144" i="14"/>
  <c r="R176" i="14"/>
  <c r="U176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U274" i="14"/>
  <c r="R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U331" i="14"/>
  <c r="R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U421" i="14"/>
  <c r="R421" i="14"/>
  <c r="U457" i="14"/>
  <c r="R457" i="14"/>
  <c r="U455" i="14"/>
  <c r="R455" i="14"/>
  <c r="U449" i="14"/>
  <c r="R449" i="14"/>
  <c r="U478" i="14"/>
  <c r="R478" i="14"/>
  <c r="R471" i="14"/>
  <c r="U471" i="14"/>
  <c r="R476" i="14"/>
  <c r="U476" i="14"/>
  <c r="U475" i="14"/>
  <c r="R475" i="14"/>
  <c r="U483" i="14"/>
  <c r="R483" i="14"/>
  <c r="R503" i="14"/>
  <c r="U503" i="14"/>
  <c r="U513" i="14"/>
  <c r="R513" i="14"/>
  <c r="U516" i="14"/>
  <c r="R516" i="14"/>
  <c r="U547" i="14"/>
  <c r="R547" i="14"/>
  <c r="U536" i="14"/>
  <c r="R536" i="14"/>
  <c r="U557" i="14"/>
  <c r="R557" i="14"/>
  <c r="U531" i="14"/>
  <c r="R531" i="14"/>
  <c r="U558" i="14"/>
  <c r="R558" i="14"/>
  <c r="U566" i="14"/>
  <c r="R566" i="14"/>
  <c r="U574" i="14"/>
  <c r="R574" i="14"/>
  <c r="U582" i="14"/>
  <c r="R582" i="14"/>
  <c r="R592" i="14"/>
  <c r="U592" i="14"/>
  <c r="U593" i="14"/>
  <c r="R593" i="14"/>
  <c r="U618" i="14"/>
  <c r="R618" i="14"/>
  <c r="U612" i="14"/>
  <c r="R612" i="14"/>
  <c r="U616" i="14"/>
  <c r="R616" i="14"/>
  <c r="U643" i="14"/>
  <c r="R643" i="14"/>
  <c r="U626" i="14"/>
  <c r="R626" i="14"/>
  <c r="U650" i="14"/>
  <c r="R650" i="14"/>
  <c r="R659" i="14"/>
  <c r="U659" i="14"/>
  <c r="U654" i="14"/>
  <c r="R654" i="14"/>
  <c r="U675" i="14"/>
  <c r="R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U819" i="14"/>
  <c r="R819" i="14"/>
  <c r="U826" i="14"/>
  <c r="R82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1" i="14" l="1"/>
  <c r="Z101" i="14"/>
  <c r="W120" i="14"/>
  <c r="Z120" i="14"/>
  <c r="Z109" i="14"/>
  <c r="W109" i="14"/>
  <c r="W105" i="14"/>
  <c r="Z105" i="14"/>
  <c r="Z113" i="14"/>
  <c r="W113" i="14"/>
  <c r="Z121" i="14"/>
  <c r="W121" i="14"/>
  <c r="W117" i="14"/>
  <c r="Z117" i="14"/>
  <c r="Z104" i="14"/>
  <c r="W104" i="14"/>
  <c r="W106" i="14"/>
  <c r="Z106" i="14"/>
  <c r="Z114" i="14"/>
  <c r="W114" i="14"/>
  <c r="Z122" i="14"/>
  <c r="W122" i="14"/>
  <c r="Z125" i="14"/>
  <c r="W125" i="14"/>
  <c r="Z107" i="14"/>
  <c r="W107" i="14"/>
  <c r="Z115" i="14"/>
  <c r="W115" i="14"/>
  <c r="Z123" i="14"/>
  <c r="W123" i="14"/>
  <c r="Z112" i="14"/>
  <c r="W112" i="14"/>
  <c r="Z100" i="14"/>
  <c r="W100" i="14"/>
  <c r="Z108" i="14"/>
  <c r="W108" i="14"/>
  <c r="W116" i="14"/>
  <c r="Z116" i="14"/>
  <c r="Z124" i="14"/>
  <c r="W124" i="14"/>
  <c r="W102" i="14"/>
  <c r="Z102" i="14"/>
  <c r="Z110" i="14"/>
  <c r="W110" i="14"/>
  <c r="W118" i="14"/>
  <c r="Z118" i="14"/>
  <c r="Z126" i="14"/>
  <c r="W126" i="14"/>
  <c r="W103" i="14"/>
  <c r="Z103" i="14"/>
  <c r="Z111" i="14"/>
  <c r="W111" i="14"/>
  <c r="W119" i="14"/>
  <c r="Z119" i="14"/>
  <c r="Z272" i="14" l="1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Z265" i="14"/>
  <c r="W265" i="14"/>
  <c r="Z263" i="14"/>
  <c r="W263" i="14"/>
  <c r="Z255" i="14"/>
  <c r="W255" i="14"/>
  <c r="Z247" i="14"/>
  <c r="W247" i="14"/>
  <c r="Z239" i="14"/>
  <c r="W239" i="14"/>
  <c r="Z231" i="14"/>
  <c r="W231" i="14"/>
  <c r="Z223" i="14"/>
  <c r="W223" i="14"/>
  <c r="Z216" i="14"/>
  <c r="W216" i="14"/>
  <c r="Z208" i="14"/>
  <c r="W208" i="14"/>
  <c r="Z200" i="14"/>
  <c r="W200" i="14"/>
  <c r="Z192" i="14"/>
  <c r="W192" i="14"/>
  <c r="Z184" i="14"/>
  <c r="W184" i="14"/>
  <c r="Z176" i="14"/>
  <c r="W176" i="14"/>
  <c r="Z168" i="14"/>
  <c r="W168" i="14"/>
  <c r="Z160" i="14"/>
  <c r="W160" i="14"/>
  <c r="Z152" i="14"/>
  <c r="W152" i="14"/>
  <c r="Z144" i="14"/>
  <c r="W144" i="14"/>
  <c r="Z136" i="14"/>
  <c r="W136" i="14"/>
  <c r="Z283" i="14"/>
  <c r="W283" i="14"/>
  <c r="Z291" i="14"/>
  <c r="W291" i="14"/>
  <c r="Z298" i="14"/>
  <c r="W298" i="14"/>
  <c r="Z308" i="14"/>
  <c r="W308" i="14"/>
  <c r="Z312" i="14"/>
  <c r="W312" i="14"/>
  <c r="Z318" i="14"/>
  <c r="W318" i="14"/>
  <c r="Z323" i="14"/>
  <c r="W323" i="14"/>
  <c r="Z343" i="14"/>
  <c r="W343" i="14"/>
  <c r="Z345" i="14"/>
  <c r="W345" i="14"/>
  <c r="Z357" i="14"/>
  <c r="W357" i="14"/>
  <c r="Z364" i="14"/>
  <c r="W364" i="14"/>
  <c r="Z369" i="14"/>
  <c r="W369" i="14"/>
  <c r="Z374" i="14"/>
  <c r="W374" i="14"/>
  <c r="Z379" i="14"/>
  <c r="W379" i="14"/>
  <c r="Z399" i="14"/>
  <c r="W399" i="14"/>
  <c r="Z403" i="14"/>
  <c r="W403" i="14"/>
  <c r="Z410" i="14"/>
  <c r="W410" i="14"/>
  <c r="Z419" i="14"/>
  <c r="W419" i="14"/>
  <c r="Z423" i="14"/>
  <c r="W423" i="14"/>
  <c r="Z429" i="14"/>
  <c r="W429" i="14"/>
  <c r="Z441" i="14"/>
  <c r="W441" i="14"/>
  <c r="Z450" i="14"/>
  <c r="W450" i="14"/>
  <c r="Z451" i="14"/>
  <c r="W451" i="14"/>
  <c r="W490" i="14"/>
  <c r="Z490" i="14"/>
  <c r="Z462" i="14"/>
  <c r="W462" i="14"/>
  <c r="Z459" i="14"/>
  <c r="W459" i="14"/>
  <c r="Z470" i="14"/>
  <c r="W470" i="14"/>
  <c r="Z501" i="14"/>
  <c r="W501" i="14"/>
  <c r="Z498" i="14"/>
  <c r="W498" i="14"/>
  <c r="Z508" i="14"/>
  <c r="W508" i="14"/>
  <c r="Z514" i="14"/>
  <c r="W514" i="14"/>
  <c r="Z545" i="14"/>
  <c r="W545" i="14"/>
  <c r="Z560" i="14"/>
  <c r="W560" i="14"/>
  <c r="Z551" i="14"/>
  <c r="W551" i="14"/>
  <c r="Z561" i="14"/>
  <c r="W561" i="14"/>
  <c r="Z527" i="14"/>
  <c r="W527" i="14"/>
  <c r="Z563" i="14"/>
  <c r="W563" i="14"/>
  <c r="Z565" i="14"/>
  <c r="W565" i="14"/>
  <c r="Z587" i="14"/>
  <c r="W587" i="14"/>
  <c r="Z593" i="14"/>
  <c r="W593" i="14"/>
  <c r="Z600" i="14"/>
  <c r="W600" i="14"/>
  <c r="Z598" i="14"/>
  <c r="W598" i="14"/>
  <c r="Z618" i="14"/>
  <c r="W618" i="14"/>
  <c r="Z619" i="14"/>
  <c r="W619" i="14"/>
  <c r="Z638" i="14"/>
  <c r="W638" i="14"/>
  <c r="Z642" i="14"/>
  <c r="W642" i="14"/>
  <c r="Z629" i="14"/>
  <c r="W629" i="14"/>
  <c r="Z647" i="14"/>
  <c r="W647" i="14"/>
  <c r="Z662" i="14"/>
  <c r="W662" i="14"/>
  <c r="Z671" i="14"/>
  <c r="W671" i="14"/>
  <c r="Z682" i="14"/>
  <c r="W682" i="14"/>
  <c r="Z681" i="14"/>
  <c r="W681" i="14"/>
  <c r="Z685" i="14"/>
  <c r="W685" i="14"/>
  <c r="Z702" i="14"/>
  <c r="W702" i="14"/>
  <c r="Z713" i="14"/>
  <c r="W713" i="14"/>
  <c r="Z729" i="14"/>
  <c r="W729" i="14"/>
  <c r="Z716" i="14"/>
  <c r="W716" i="14"/>
  <c r="Z734" i="14"/>
  <c r="W734" i="14"/>
  <c r="Z744" i="14"/>
  <c r="W744" i="14"/>
  <c r="Z756" i="14"/>
  <c r="W756" i="14"/>
  <c r="Z753" i="14"/>
  <c r="W753" i="14"/>
  <c r="Z767" i="14"/>
  <c r="W767" i="14"/>
  <c r="Z775" i="14"/>
  <c r="W775" i="14"/>
  <c r="Z782" i="14"/>
  <c r="W782" i="14"/>
  <c r="Z798" i="14"/>
  <c r="W798" i="14"/>
  <c r="Z789" i="14"/>
  <c r="W789" i="14"/>
  <c r="Z801" i="14"/>
  <c r="W801" i="14"/>
  <c r="W814" i="14"/>
  <c r="Z814" i="14"/>
  <c r="Z271" i="14"/>
  <c r="W271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128" i="14"/>
  <c r="W128" i="14"/>
  <c r="Z277" i="14"/>
  <c r="W277" i="14"/>
  <c r="Z269" i="14"/>
  <c r="W269" i="14"/>
  <c r="W261" i="14"/>
  <c r="Z261" i="14"/>
  <c r="W253" i="14"/>
  <c r="Z253" i="14"/>
  <c r="Z245" i="14"/>
  <c r="W245" i="14"/>
  <c r="Z237" i="14"/>
  <c r="W237" i="14"/>
  <c r="W229" i="14"/>
  <c r="Z229" i="14"/>
  <c r="Z221" i="14"/>
  <c r="W221" i="14"/>
  <c r="W214" i="14"/>
  <c r="Z214" i="14"/>
  <c r="Z206" i="14"/>
  <c r="W206" i="14"/>
  <c r="Z198" i="14"/>
  <c r="W198" i="14"/>
  <c r="Z190" i="14"/>
  <c r="W190" i="14"/>
  <c r="Z182" i="14"/>
  <c r="W182" i="14"/>
  <c r="Z174" i="14"/>
  <c r="W174" i="14"/>
  <c r="Z166" i="14"/>
  <c r="W166" i="14"/>
  <c r="Z158" i="14"/>
  <c r="W158" i="14"/>
  <c r="Z150" i="14"/>
  <c r="W150" i="14"/>
  <c r="Z142" i="14"/>
  <c r="W142" i="14"/>
  <c r="Z134" i="14"/>
  <c r="W134" i="14"/>
  <c r="W281" i="14"/>
  <c r="Z281" i="14"/>
  <c r="W294" i="14"/>
  <c r="Z294" i="14"/>
  <c r="Z300" i="14"/>
  <c r="W300" i="14"/>
  <c r="W304" i="14"/>
  <c r="Z304" i="14"/>
  <c r="Z315" i="14"/>
  <c r="W315" i="14"/>
  <c r="W329" i="14"/>
  <c r="Z329" i="14"/>
  <c r="Z334" i="14"/>
  <c r="W334" i="14"/>
  <c r="Z339" i="14"/>
  <c r="W339" i="14"/>
  <c r="Z344" i="14"/>
  <c r="W344" i="14"/>
  <c r="Z353" i="14"/>
  <c r="W353" i="14"/>
  <c r="Z360" i="14"/>
  <c r="W360" i="14"/>
  <c r="W365" i="14"/>
  <c r="Z365" i="14"/>
  <c r="Z385" i="14"/>
  <c r="W385" i="14"/>
  <c r="W390" i="14"/>
  <c r="Z390" i="14"/>
  <c r="Z395" i="14"/>
  <c r="W395" i="14"/>
  <c r="Z406" i="14"/>
  <c r="W406" i="14"/>
  <c r="Z412" i="14"/>
  <c r="W412" i="14"/>
  <c r="Z415" i="14"/>
  <c r="W415" i="14"/>
  <c r="W427" i="14"/>
  <c r="Z427" i="14"/>
  <c r="W439" i="14"/>
  <c r="Z439" i="14"/>
  <c r="Z448" i="14"/>
  <c r="W448" i="14"/>
  <c r="Z454" i="14"/>
  <c r="W454" i="14"/>
  <c r="W458" i="14"/>
  <c r="Z458" i="14"/>
  <c r="Z468" i="14"/>
  <c r="W468" i="14"/>
  <c r="Z461" i="14"/>
  <c r="W461" i="14"/>
  <c r="Z488" i="14"/>
  <c r="W488" i="14"/>
  <c r="Z499" i="14"/>
  <c r="W499" i="14"/>
  <c r="Z502" i="14"/>
  <c r="W502" i="14"/>
  <c r="W513" i="14"/>
  <c r="Z513" i="14"/>
  <c r="Z515" i="14"/>
  <c r="W515" i="14"/>
  <c r="Z557" i="14"/>
  <c r="W557" i="14"/>
  <c r="Z531" i="14"/>
  <c r="W531" i="14"/>
  <c r="Z558" i="14"/>
  <c r="W558" i="14"/>
  <c r="Z525" i="14"/>
  <c r="W525" i="14"/>
  <c r="Z547" i="14"/>
  <c r="W547" i="14"/>
  <c r="Z575" i="14"/>
  <c r="W575" i="14"/>
  <c r="Z570" i="14"/>
  <c r="W570" i="14"/>
  <c r="Z583" i="14"/>
  <c r="W583" i="14"/>
  <c r="Z579" i="14"/>
  <c r="W579" i="14"/>
  <c r="Z601" i="14"/>
  <c r="W601" i="14"/>
  <c r="Z609" i="14"/>
  <c r="W609" i="14"/>
  <c r="Z615" i="14"/>
  <c r="W615" i="14"/>
  <c r="Z622" i="14"/>
  <c r="W622" i="14"/>
  <c r="Z633" i="14"/>
  <c r="W633" i="14"/>
  <c r="Z650" i="14"/>
  <c r="W650" i="14"/>
  <c r="Z646" i="14"/>
  <c r="W646" i="14"/>
  <c r="Z649" i="14"/>
  <c r="W649" i="14"/>
  <c r="Z667" i="14"/>
  <c r="W667" i="14"/>
  <c r="Z694" i="14"/>
  <c r="W694" i="14"/>
  <c r="Z692" i="14"/>
  <c r="W692" i="14"/>
  <c r="Z675" i="14"/>
  <c r="W675" i="14"/>
  <c r="Z698" i="14"/>
  <c r="W698" i="14"/>
  <c r="Z704" i="14"/>
  <c r="W704" i="14"/>
  <c r="Z712" i="14"/>
  <c r="W712" i="14"/>
  <c r="Z720" i="14"/>
  <c r="W720" i="14"/>
  <c r="Z719" i="14"/>
  <c r="W719" i="14"/>
  <c r="Z731" i="14"/>
  <c r="W731" i="14"/>
  <c r="Z739" i="14"/>
  <c r="W739" i="14"/>
  <c r="Z749" i="14"/>
  <c r="W749" i="14"/>
  <c r="Z771" i="14"/>
  <c r="W771" i="14"/>
  <c r="Z762" i="14"/>
  <c r="W762" i="14"/>
  <c r="Z773" i="14"/>
  <c r="W773" i="14"/>
  <c r="Z785" i="14"/>
  <c r="W785" i="14"/>
  <c r="Z791" i="14"/>
  <c r="W791" i="14"/>
  <c r="Z797" i="14"/>
  <c r="W797" i="14"/>
  <c r="Z813" i="14"/>
  <c r="W813" i="14"/>
  <c r="Z273" i="14"/>
  <c r="W273" i="14"/>
  <c r="Z276" i="14"/>
  <c r="W276" i="14"/>
  <c r="Z268" i="14"/>
  <c r="W268" i="14"/>
  <c r="Z260" i="14"/>
  <c r="W260" i="14"/>
  <c r="Z252" i="14"/>
  <c r="W252" i="14"/>
  <c r="Z244" i="14"/>
  <c r="W244" i="14"/>
  <c r="Z236" i="14"/>
  <c r="W236" i="14"/>
  <c r="Z228" i="14"/>
  <c r="W228" i="14"/>
  <c r="Z220" i="14"/>
  <c r="W220" i="14"/>
  <c r="Z213" i="14"/>
  <c r="W213" i="14"/>
  <c r="Z205" i="14"/>
  <c r="W205" i="14"/>
  <c r="Z197" i="14"/>
  <c r="W197" i="14"/>
  <c r="Z189" i="14"/>
  <c r="W189" i="14"/>
  <c r="Z181" i="14"/>
  <c r="W181" i="14"/>
  <c r="W173" i="14"/>
  <c r="Z173" i="14"/>
  <c r="Z165" i="14"/>
  <c r="W165" i="14"/>
  <c r="Z157" i="14"/>
  <c r="W157" i="14"/>
  <c r="Z149" i="14"/>
  <c r="W149" i="14"/>
  <c r="Z141" i="14"/>
  <c r="W141" i="14"/>
  <c r="Z133" i="14"/>
  <c r="W133" i="14"/>
  <c r="Z286" i="14"/>
  <c r="W286" i="14"/>
  <c r="Z292" i="14"/>
  <c r="W292" i="14"/>
  <c r="Z297" i="14"/>
  <c r="W297" i="14"/>
  <c r="Z303" i="14"/>
  <c r="W303" i="14"/>
  <c r="Z322" i="14"/>
  <c r="W322" i="14"/>
  <c r="Z326" i="14"/>
  <c r="W326" i="14"/>
  <c r="Z332" i="14"/>
  <c r="W332" i="14"/>
  <c r="Z342" i="14"/>
  <c r="W342" i="14"/>
  <c r="Z356" i="14"/>
  <c r="W356" i="14"/>
  <c r="Z351" i="14"/>
  <c r="W351" i="14"/>
  <c r="W358" i="14"/>
  <c r="Z358" i="14"/>
  <c r="Z375" i="14"/>
  <c r="W375" i="14"/>
  <c r="Z384" i="14"/>
  <c r="W384" i="14"/>
  <c r="Z387" i="14"/>
  <c r="W387" i="14"/>
  <c r="Z394" i="14"/>
  <c r="W394" i="14"/>
  <c r="Z404" i="14"/>
  <c r="W404" i="14"/>
  <c r="Z409" i="14"/>
  <c r="W409" i="14"/>
  <c r="Z414" i="14"/>
  <c r="W414" i="14"/>
  <c r="Z434" i="14"/>
  <c r="W434" i="14"/>
  <c r="Z437" i="14"/>
  <c r="W437" i="14"/>
  <c r="Z443" i="14"/>
  <c r="W443" i="14"/>
  <c r="Z453" i="14"/>
  <c r="W453" i="14"/>
  <c r="Z469" i="14"/>
  <c r="W469" i="14"/>
  <c r="Z479" i="14"/>
  <c r="W479" i="14"/>
  <c r="Z473" i="14"/>
  <c r="W473" i="14"/>
  <c r="Z491" i="14"/>
  <c r="W491" i="14"/>
  <c r="Z494" i="14"/>
  <c r="W494" i="14"/>
  <c r="W493" i="14"/>
  <c r="Z493" i="14"/>
  <c r="Z509" i="14"/>
  <c r="W509" i="14"/>
  <c r="Z523" i="14"/>
  <c r="W523" i="14"/>
  <c r="Z530" i="14"/>
  <c r="W530" i="14"/>
  <c r="Z537" i="14"/>
  <c r="W537" i="14"/>
  <c r="Z542" i="14"/>
  <c r="W542" i="14"/>
  <c r="Z532" i="14"/>
  <c r="W532" i="14"/>
  <c r="Z552" i="14"/>
  <c r="W552" i="14"/>
  <c r="Z571" i="14"/>
  <c r="W571" i="14"/>
  <c r="Z573" i="14"/>
  <c r="W573" i="14"/>
  <c r="Z578" i="14"/>
  <c r="W578" i="14"/>
  <c r="Z596" i="14"/>
  <c r="W596" i="14"/>
  <c r="Z608" i="14"/>
  <c r="W608" i="14"/>
  <c r="Z606" i="14"/>
  <c r="W606" i="14"/>
  <c r="Z612" i="14"/>
  <c r="W612" i="14"/>
  <c r="Z625" i="14"/>
  <c r="W625" i="14"/>
  <c r="Z648" i="14"/>
  <c r="W648" i="14"/>
  <c r="Z636" i="14"/>
  <c r="W636" i="14"/>
  <c r="Z643" i="14"/>
  <c r="W643" i="14"/>
  <c r="Z641" i="14"/>
  <c r="W641" i="14"/>
  <c r="Z663" i="14"/>
  <c r="W663" i="14"/>
  <c r="Z677" i="14"/>
  <c r="W677" i="14"/>
  <c r="Z688" i="14"/>
  <c r="W688" i="14"/>
  <c r="Z676" i="14"/>
  <c r="W676" i="14"/>
  <c r="Z683" i="14"/>
  <c r="W683" i="14"/>
  <c r="Z705" i="14"/>
  <c r="W705" i="14"/>
  <c r="Z711" i="14"/>
  <c r="W711" i="14"/>
  <c r="Z723" i="14"/>
  <c r="W723" i="14"/>
  <c r="Z728" i="14"/>
  <c r="W728" i="14"/>
  <c r="Z732" i="14"/>
  <c r="W732" i="14"/>
  <c r="Z751" i="14"/>
  <c r="W751" i="14"/>
  <c r="Z757" i="14"/>
  <c r="W757" i="14"/>
  <c r="Z760" i="14"/>
  <c r="W760" i="14"/>
  <c r="Z770" i="14"/>
  <c r="W770" i="14"/>
  <c r="Z779" i="14"/>
  <c r="W779" i="14"/>
  <c r="Z786" i="14"/>
  <c r="W786" i="14"/>
  <c r="Z788" i="14"/>
  <c r="W788" i="14"/>
  <c r="Z805" i="14"/>
  <c r="W805" i="14"/>
  <c r="Z812" i="14"/>
  <c r="W812" i="14"/>
  <c r="Z280" i="14"/>
  <c r="W280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W279" i="14"/>
  <c r="Z279" i="14"/>
  <c r="Z274" i="14"/>
  <c r="W274" i="14"/>
  <c r="Z266" i="14"/>
  <c r="W266" i="14"/>
  <c r="Z258" i="14"/>
  <c r="W258" i="14"/>
  <c r="Z250" i="14"/>
  <c r="W250" i="14"/>
  <c r="Z242" i="14"/>
  <c r="W242" i="14"/>
  <c r="Z234" i="14"/>
  <c r="W234" i="14"/>
  <c r="Z226" i="14"/>
  <c r="W226" i="14"/>
  <c r="Z127" i="14"/>
  <c r="W127" i="14"/>
  <c r="Z211" i="14"/>
  <c r="W211" i="14"/>
  <c r="Z203" i="14"/>
  <c r="W203" i="14"/>
  <c r="W195" i="14"/>
  <c r="Z195" i="14"/>
  <c r="Z187" i="14"/>
  <c r="W187" i="14"/>
  <c r="Z179" i="14"/>
  <c r="W179" i="14"/>
  <c r="Z171" i="14"/>
  <c r="W171" i="14"/>
  <c r="Z163" i="14"/>
  <c r="W163" i="14"/>
  <c r="Z155" i="14"/>
  <c r="W155" i="14"/>
  <c r="Z147" i="14"/>
  <c r="W147" i="14"/>
  <c r="Z139" i="14"/>
  <c r="W139" i="14"/>
  <c r="W131" i="14"/>
  <c r="Z131" i="14"/>
  <c r="Z287" i="14"/>
  <c r="W287" i="14"/>
  <c r="Z288" i="14"/>
  <c r="W288" i="14"/>
  <c r="Z306" i="14"/>
  <c r="W306" i="14"/>
  <c r="Z311" i="14"/>
  <c r="W311" i="14"/>
  <c r="Z317" i="14"/>
  <c r="W317" i="14"/>
  <c r="Z328" i="14"/>
  <c r="W328" i="14"/>
  <c r="Z335" i="14"/>
  <c r="W335" i="14"/>
  <c r="W338" i="14"/>
  <c r="Z338" i="14"/>
  <c r="Z352" i="14"/>
  <c r="W352" i="14"/>
  <c r="Z363" i="14"/>
  <c r="W363" i="14"/>
  <c r="Z368" i="14"/>
  <c r="W368" i="14"/>
  <c r="W372" i="14"/>
  <c r="Z372" i="14"/>
  <c r="Z380" i="14"/>
  <c r="W380" i="14"/>
  <c r="Z389" i="14"/>
  <c r="W389" i="14"/>
  <c r="Z396" i="14"/>
  <c r="W396" i="14"/>
  <c r="W400" i="14"/>
  <c r="Z400" i="14"/>
  <c r="Z420" i="14"/>
  <c r="W420" i="14"/>
  <c r="Z424" i="14"/>
  <c r="W424" i="14"/>
  <c r="Z430" i="14"/>
  <c r="W430" i="14"/>
  <c r="Z435" i="14"/>
  <c r="W435" i="14"/>
  <c r="Z447" i="14"/>
  <c r="W447" i="14"/>
  <c r="Z455" i="14"/>
  <c r="W455" i="14"/>
  <c r="Z467" i="14"/>
  <c r="W467" i="14"/>
  <c r="Z485" i="14"/>
  <c r="W485" i="14"/>
  <c r="Z477" i="14"/>
  <c r="W477" i="14"/>
  <c r="Z483" i="14"/>
  <c r="W483" i="14"/>
  <c r="Z466" i="14"/>
  <c r="W466" i="14"/>
  <c r="Z497" i="14"/>
  <c r="W497" i="14"/>
  <c r="W507" i="14"/>
  <c r="Z507" i="14"/>
  <c r="Z516" i="14"/>
  <c r="W516" i="14"/>
  <c r="Z526" i="14"/>
  <c r="W526" i="14"/>
  <c r="Z528" i="14"/>
  <c r="W528" i="14"/>
  <c r="W534" i="14"/>
  <c r="Z534" i="14"/>
  <c r="Z529" i="14"/>
  <c r="W529" i="14"/>
  <c r="Z544" i="14"/>
  <c r="W544" i="14"/>
  <c r="Z564" i="14"/>
  <c r="W564" i="14"/>
  <c r="Z576" i="14"/>
  <c r="W576" i="14"/>
  <c r="Z584" i="14"/>
  <c r="W584" i="14"/>
  <c r="Z595" i="14"/>
  <c r="W595" i="14"/>
  <c r="Z586" i="14"/>
  <c r="W586" i="14"/>
  <c r="Z613" i="14"/>
  <c r="W613" i="14"/>
  <c r="Z602" i="14"/>
  <c r="W602" i="14"/>
  <c r="Z623" i="14"/>
  <c r="W623" i="14"/>
  <c r="Z637" i="14"/>
  <c r="W637" i="14"/>
  <c r="Z655" i="14"/>
  <c r="W655" i="14"/>
  <c r="Z656" i="14"/>
  <c r="W656" i="14"/>
  <c r="Z632" i="14"/>
  <c r="W632" i="14"/>
  <c r="Z657" i="14"/>
  <c r="W657" i="14"/>
  <c r="Z664" i="14"/>
  <c r="W664" i="14"/>
  <c r="Z673" i="14"/>
  <c r="W673" i="14"/>
  <c r="Z674" i="14"/>
  <c r="W674" i="14"/>
  <c r="Z700" i="14"/>
  <c r="W700" i="14"/>
  <c r="Z684" i="14"/>
  <c r="W684" i="14"/>
  <c r="Z708" i="14"/>
  <c r="W708" i="14"/>
  <c r="Z709" i="14"/>
  <c r="W709" i="14"/>
  <c r="Z718" i="14"/>
  <c r="W718" i="14"/>
  <c r="Z733" i="14"/>
  <c r="W733" i="14"/>
  <c r="Z740" i="14"/>
  <c r="W740" i="14"/>
  <c r="Z754" i="14"/>
  <c r="W754" i="14"/>
  <c r="Z746" i="14"/>
  <c r="W746" i="14"/>
  <c r="Z764" i="14"/>
  <c r="W764" i="14"/>
  <c r="Z772" i="14"/>
  <c r="W772" i="14"/>
  <c r="Z774" i="14"/>
  <c r="W774" i="14"/>
  <c r="Z795" i="14"/>
  <c r="W795" i="14"/>
  <c r="Z794" i="14"/>
  <c r="W794" i="14"/>
  <c r="Z806" i="14"/>
  <c r="W806" i="14"/>
  <c r="W809" i="14"/>
  <c r="Z809" i="14"/>
  <c r="Z257" i="14"/>
  <c r="W257" i="14"/>
  <c r="Z249" i="14"/>
  <c r="W249" i="14"/>
  <c r="Z241" i="14"/>
  <c r="W241" i="14"/>
  <c r="Z233" i="14"/>
  <c r="W233" i="14"/>
  <c r="Z225" i="14"/>
  <c r="W225" i="14"/>
  <c r="Z218" i="14"/>
  <c r="W218" i="14"/>
  <c r="Z210" i="14"/>
  <c r="W210" i="14"/>
  <c r="Z202" i="14"/>
  <c r="W202" i="14"/>
  <c r="Z194" i="14"/>
  <c r="W194" i="14"/>
  <c r="Z186" i="14"/>
  <c r="W186" i="14"/>
  <c r="Z178" i="14"/>
  <c r="W178" i="14"/>
  <c r="Z170" i="14"/>
  <c r="W170" i="14"/>
  <c r="Z162" i="14"/>
  <c r="W162" i="14"/>
  <c r="Z154" i="14"/>
  <c r="W154" i="14"/>
  <c r="Z146" i="14"/>
  <c r="W146" i="14"/>
  <c r="Z138" i="14"/>
  <c r="W138" i="14"/>
  <c r="Z130" i="14"/>
  <c r="W130" i="14"/>
  <c r="Z285" i="14"/>
  <c r="W285" i="14"/>
  <c r="Z301" i="14"/>
  <c r="W301" i="14"/>
  <c r="Z305" i="14"/>
  <c r="W305" i="14"/>
  <c r="Z310" i="14"/>
  <c r="W310" i="14"/>
  <c r="Z321" i="14"/>
  <c r="W321" i="14"/>
  <c r="Z327" i="14"/>
  <c r="W327" i="14"/>
  <c r="Z333" i="14"/>
  <c r="W333" i="14"/>
  <c r="Z337" i="14"/>
  <c r="W337" i="14"/>
  <c r="Z350" i="14"/>
  <c r="W350" i="14"/>
  <c r="Z361" i="14"/>
  <c r="W361" i="14"/>
  <c r="Z366" i="14"/>
  <c r="W366" i="14"/>
  <c r="Z377" i="14"/>
  <c r="W377" i="14"/>
  <c r="Z383" i="14"/>
  <c r="W383" i="14"/>
  <c r="Z388" i="14"/>
  <c r="W388" i="14"/>
  <c r="Z393" i="14"/>
  <c r="W393" i="14"/>
  <c r="Z413" i="14"/>
  <c r="W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W484" i="14"/>
  <c r="Z484" i="14"/>
  <c r="Z474" i="14"/>
  <c r="W474" i="14"/>
  <c r="Z486" i="14"/>
  <c r="W486" i="14"/>
  <c r="Z476" i="14"/>
  <c r="W476" i="14"/>
  <c r="Z500" i="14"/>
  <c r="W500" i="14"/>
  <c r="Z510" i="14"/>
  <c r="W510" i="14"/>
  <c r="Z517" i="14"/>
  <c r="W517" i="14"/>
  <c r="Z533" i="14"/>
  <c r="W533" i="14"/>
  <c r="Z548" i="14"/>
  <c r="W548" i="14"/>
  <c r="Z540" i="14"/>
  <c r="W540" i="14"/>
  <c r="Z535" i="14"/>
  <c r="W535" i="14"/>
  <c r="Z549" i="14"/>
  <c r="W549" i="14"/>
  <c r="Z567" i="14"/>
  <c r="W567" i="14"/>
  <c r="Z572" i="14"/>
  <c r="W572" i="14"/>
  <c r="Z594" i="14"/>
  <c r="W594" i="14"/>
  <c r="Z581" i="14"/>
  <c r="W581" i="14"/>
  <c r="Z591" i="14"/>
  <c r="W591" i="14"/>
  <c r="Z604" i="14"/>
  <c r="W604" i="14"/>
  <c r="Z614" i="14"/>
  <c r="W614" i="14"/>
  <c r="Z621" i="14"/>
  <c r="W621" i="14"/>
  <c r="Z654" i="14"/>
  <c r="W654" i="14"/>
  <c r="Z640" i="14"/>
  <c r="W640" i="14"/>
  <c r="Z644" i="14"/>
  <c r="W644" i="14"/>
  <c r="Z651" i="14"/>
  <c r="W651" i="14"/>
  <c r="Z627" i="14"/>
  <c r="W627" i="14"/>
  <c r="Z668" i="14"/>
  <c r="W668" i="14"/>
  <c r="Z689" i="14"/>
  <c r="W689" i="14"/>
  <c r="Z669" i="14"/>
  <c r="W669" i="14"/>
  <c r="Z695" i="14"/>
  <c r="W695" i="14"/>
  <c r="Z691" i="14"/>
  <c r="W691" i="14"/>
  <c r="Z706" i="14"/>
  <c r="W706" i="14"/>
  <c r="Z717" i="14"/>
  <c r="W717" i="14"/>
  <c r="Z727" i="14"/>
  <c r="W727" i="14"/>
  <c r="Z735" i="14"/>
  <c r="W735" i="14"/>
  <c r="Z742" i="14"/>
  <c r="W742" i="14"/>
  <c r="Z748" i="14"/>
  <c r="W748" i="14"/>
  <c r="Z758" i="14"/>
  <c r="W758" i="14"/>
  <c r="Z766" i="14"/>
  <c r="W766" i="14"/>
  <c r="Z768" i="14"/>
  <c r="W768" i="14"/>
  <c r="Z781" i="14"/>
  <c r="W781" i="14"/>
  <c r="Z790" i="14"/>
  <c r="W790" i="14"/>
  <c r="Z792" i="14"/>
  <c r="W792" i="14"/>
  <c r="Z807" i="14"/>
  <c r="W807" i="14"/>
  <c r="Z808" i="14"/>
  <c r="W808" i="14"/>
  <c r="Z818" i="14" l="1"/>
  <c r="W818" i="14"/>
  <c r="Z827" i="14"/>
  <c r="W827" i="14"/>
  <c r="Z816" i="14"/>
  <c r="W816" i="14"/>
  <c r="W822" i="14"/>
  <c r="Z822" i="14"/>
  <c r="Z815" i="14"/>
  <c r="W815" i="14"/>
  <c r="Z826" i="14"/>
  <c r="W826" i="14"/>
  <c r="Z823" i="14"/>
  <c r="W823" i="14"/>
  <c r="Z824" i="14"/>
  <c r="W824" i="14"/>
  <c r="Z825" i="14"/>
  <c r="W825" i="14"/>
  <c r="Z821" i="14"/>
  <c r="W821" i="14"/>
  <c r="Z819" i="14"/>
  <c r="W819" i="14"/>
  <c r="Z820" i="14"/>
  <c r="W820" i="14"/>
  <c r="Z817" i="14"/>
  <c r="W81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<sst xmlns="http://schemas.openxmlformats.org/spreadsheetml/2006/main" count="1467" uniqueCount="340">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</sst>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63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1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3" fillId="0" borderId="12" xfId="0" applyNumberFormat="1" applyFont="1" applyBorder="1" applyAlignment="1">
      <alignment horizontal="right" indent="1"/>
    </xf>
    <xf numFmtId="168" fontId="63" fillId="0" borderId="4" xfId="0" applyNumberFormat="1" applyFont="1" applyBorder="1" applyAlignment="1">
      <alignment horizontal="right" indent="1"/>
    </xf>
    <xf numFmtId="168" fontId="63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3" fillId="0" borderId="16" xfId="0" applyNumberFormat="1" applyFont="1" applyBorder="1" applyAlignment="1">
      <alignment horizontal="right" indent="1"/>
    </xf>
    <xf numFmtId="168" fontId="63" fillId="0" borderId="1" xfId="0" applyNumberFormat="1" applyFont="1" applyBorder="1" applyAlignment="1">
      <alignment horizontal="right" indent="1"/>
    </xf>
    <xf numFmtId="168" fontId="63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7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0" fontId="48" fillId="0" borderId="64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67" fontId="55" fillId="14" borderId="9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64" fillId="9" borderId="24" xfId="0" applyFont="1" applyFill="1" applyBorder="1" applyAlignment="1">
      <alignment horizontal="center" vertical="center" wrapText="1"/>
    </xf>
    <xf numFmtId="0" fontId="6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9" fillId="9" borderId="0" xfId="0" applyFont="1" applyFill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1" fontId="55" fillId="14" borderId="9" xfId="5" applyNumberFormat="1" applyFont="1" applyFill="1" applyBorder="1" applyAlignment="1">
      <alignment horizontal="center" vertical="center" wrapText="1"/>
    </xf>
    <xf numFmtId="1" fontId="55" fillId="14" borderId="10" xfId="5" applyNumberFormat="1" applyFont="1" applyFill="1" applyBorder="1" applyAlignment="1">
      <alignment horizontal="center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Semanais'!$Y$9:$Y$831</c:f>
              <c:strCache>
                <c:ptCount val="82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2">
                  <c:v>03-04-2022</c:v>
                </c:pt>
              </c:strCache>
            </c:strRef>
          </c:cat>
          <c:val>
            <c:numRef>
              <c:f>'Indicadores Semanais'!$Z$9:$Z$831</c:f>
              <c:numCache>
                <c:formatCode>0.0</c:formatCode>
                <c:ptCount val="823"/>
                <c:pt idx="0">
                  <c:v>2.6949909470996438</c:v>
                </c:pt>
                <c:pt idx="1">
                  <c:v>1.1468411974336803</c:v>
                </c:pt>
                <c:pt idx="2">
                  <c:v>-1.9379457406694935</c:v>
                </c:pt>
                <c:pt idx="3">
                  <c:v>-1.9998603614663195</c:v>
                </c:pt>
                <c:pt idx="4">
                  <c:v>1.9230568776479573</c:v>
                </c:pt>
                <c:pt idx="5">
                  <c:v>1.0238058352727211</c:v>
                </c:pt>
                <c:pt idx="6">
                  <c:v>-0.43761583502488433</c:v>
                </c:pt>
                <c:pt idx="7">
                  <c:v>0.95038446637350527</c:v>
                </c:pt>
                <c:pt idx="8">
                  <c:v>3.6039131984739368</c:v>
                </c:pt>
                <c:pt idx="9">
                  <c:v>1.2825495252768708</c:v>
                </c:pt>
                <c:pt idx="10">
                  <c:v>2.2523324289306501</c:v>
                </c:pt>
                <c:pt idx="11">
                  <c:v>2.9299818477707591</c:v>
                </c:pt>
                <c:pt idx="12">
                  <c:v>2.8631774695714101</c:v>
                </c:pt>
                <c:pt idx="13">
                  <c:v>1.0382706625098335</c:v>
                </c:pt>
                <c:pt idx="14">
                  <c:v>1.5625795242338114</c:v>
                </c:pt>
                <c:pt idx="15">
                  <c:v>1.8074393411501144</c:v>
                </c:pt>
                <c:pt idx="16">
                  <c:v>0.10705845833142735</c:v>
                </c:pt>
                <c:pt idx="17">
                  <c:v>-0.46091280059588602</c:v>
                </c:pt>
                <c:pt idx="18">
                  <c:v>1.7536099158526914</c:v>
                </c:pt>
                <c:pt idx="19">
                  <c:v>5.0127573395730476</c:v>
                </c:pt>
                <c:pt idx="20">
                  <c:v>1.8698418487087096</c:v>
                </c:pt>
                <c:pt idx="21">
                  <c:v>1.0679749543044834</c:v>
                </c:pt>
                <c:pt idx="22">
                  <c:v>3.4609002643339184</c:v>
                </c:pt>
                <c:pt idx="23">
                  <c:v>4.0894569484646439</c:v>
                </c:pt>
                <c:pt idx="24">
                  <c:v>4.3630826634343212</c:v>
                </c:pt>
                <c:pt idx="25">
                  <c:v>5.1918265394558869</c:v>
                </c:pt>
                <c:pt idx="26">
                  <c:v>3.2090594539390378</c:v>
                </c:pt>
                <c:pt idx="27">
                  <c:v>0.72582072068640424</c:v>
                </c:pt>
                <c:pt idx="28">
                  <c:v>1.8803102214337297</c:v>
                </c:pt>
                <c:pt idx="29">
                  <c:v>3.1230169714885201</c:v>
                </c:pt>
                <c:pt idx="30">
                  <c:v>1.3843562920272339</c:v>
                </c:pt>
                <c:pt idx="31">
                  <c:v>1.4065377054937258</c:v>
                </c:pt>
                <c:pt idx="32">
                  <c:v>-1.7666847897942954</c:v>
                </c:pt>
                <c:pt idx="33">
                  <c:v>-0.47744499367113236</c:v>
                </c:pt>
                <c:pt idx="34">
                  <c:v>-3.3615039430669946</c:v>
                </c:pt>
                <c:pt idx="35">
                  <c:v>-4.2237973914746556</c:v>
                </c:pt>
                <c:pt idx="36">
                  <c:v>-1.4472560133918677</c:v>
                </c:pt>
                <c:pt idx="37">
                  <c:v>-1.1715067527728373</c:v>
                </c:pt>
                <c:pt idx="38">
                  <c:v>-2.7735825341490448</c:v>
                </c:pt>
                <c:pt idx="39">
                  <c:v>-1.8573381078627547</c:v>
                </c:pt>
                <c:pt idx="40">
                  <c:v>1.2571081506796924</c:v>
                </c:pt>
                <c:pt idx="41">
                  <c:v>-1.60512977588316</c:v>
                </c:pt>
                <c:pt idx="42">
                  <c:v>4.7381587184077443</c:v>
                </c:pt>
                <c:pt idx="43">
                  <c:v>5.5096977525530377</c:v>
                </c:pt>
                <c:pt idx="44">
                  <c:v>-0.41426955837849699</c:v>
                </c:pt>
                <c:pt idx="45">
                  <c:v>0.50601649948778604</c:v>
                </c:pt>
                <c:pt idx="46">
                  <c:v>2.847357728568269</c:v>
                </c:pt>
                <c:pt idx="47">
                  <c:v>8.5362574645280489</c:v>
                </c:pt>
                <c:pt idx="48">
                  <c:v>1.7831413979634689</c:v>
                </c:pt>
                <c:pt idx="49">
                  <c:v>1.0318006398344837</c:v>
                </c:pt>
                <c:pt idx="50">
                  <c:v>2.2442115746678137</c:v>
                </c:pt>
                <c:pt idx="51">
                  <c:v>-0.24445050091344589</c:v>
                </c:pt>
                <c:pt idx="52">
                  <c:v>0.76613846006757758</c:v>
                </c:pt>
                <c:pt idx="53">
                  <c:v>-0.88144263485878249</c:v>
                </c:pt>
                <c:pt idx="54">
                  <c:v>1.2928061514460403</c:v>
                </c:pt>
                <c:pt idx="55">
                  <c:v>7.6699009730110497</c:v>
                </c:pt>
                <c:pt idx="56">
                  <c:v>4.8799437831707486</c:v>
                </c:pt>
                <c:pt idx="57">
                  <c:v>2.3024944951641517</c:v>
                </c:pt>
                <c:pt idx="58">
                  <c:v>0.33963735185235833</c:v>
                </c:pt>
                <c:pt idx="59">
                  <c:v>2.6268004468805173</c:v>
                </c:pt>
                <c:pt idx="60">
                  <c:v>5.8607485886226822</c:v>
                </c:pt>
                <c:pt idx="61">
                  <c:v>4.2293991578130079</c:v>
                </c:pt>
                <c:pt idx="62">
                  <c:v>2.4267372551678137</c:v>
                </c:pt>
                <c:pt idx="63">
                  <c:v>-0.58129286261572599</c:v>
                </c:pt>
                <c:pt idx="64">
                  <c:v>0.67238339620308318</c:v>
                </c:pt>
                <c:pt idx="65">
                  <c:v>-0.24828721382456342</c:v>
                </c:pt>
                <c:pt idx="66">
                  <c:v>1.8991713746103502</c:v>
                </c:pt>
                <c:pt idx="67">
                  <c:v>2.3651337759636024</c:v>
                </c:pt>
                <c:pt idx="68">
                  <c:v>3.6258512665203289</c:v>
                </c:pt>
                <c:pt idx="69">
                  <c:v>5.8479109409025316</c:v>
                </c:pt>
                <c:pt idx="70">
                  <c:v>4.6454671121748348</c:v>
                </c:pt>
                <c:pt idx="71">
                  <c:v>5.4773966036653956</c:v>
                </c:pt>
                <c:pt idx="72">
                  <c:v>-2.2922603593395197</c:v>
                </c:pt>
                <c:pt idx="73">
                  <c:v>2.2739513602245522</c:v>
                </c:pt>
                <c:pt idx="74">
                  <c:v>-1.2020454954697468</c:v>
                </c:pt>
                <c:pt idx="75">
                  <c:v>-2.4996584732441152</c:v>
                </c:pt>
                <c:pt idx="76">
                  <c:v>-5.2516922023819053</c:v>
                </c:pt>
                <c:pt idx="77">
                  <c:v>-14.467772232286242</c:v>
                </c:pt>
                <c:pt idx="78">
                  <c:v>-14.371749808253497</c:v>
                </c:pt>
                <c:pt idx="79">
                  <c:v>-19.630961389920561</c:v>
                </c:pt>
                <c:pt idx="80">
                  <c:v>-23.862453478133332</c:v>
                </c:pt>
                <c:pt idx="81">
                  <c:v>-19.739708226621079</c:v>
                </c:pt>
                <c:pt idx="82">
                  <c:v>-22.441090168100899</c:v>
                </c:pt>
                <c:pt idx="83">
                  <c:v>-19.895955916313696</c:v>
                </c:pt>
                <c:pt idx="84">
                  <c:v>-20.085339584354809</c:v>
                </c:pt>
                <c:pt idx="85">
                  <c:v>-18.60047760886442</c:v>
                </c:pt>
                <c:pt idx="86">
                  <c:v>-25.768667860928218</c:v>
                </c:pt>
                <c:pt idx="87">
                  <c:v>-28.107310450848399</c:v>
                </c:pt>
                <c:pt idx="88">
                  <c:v>-19.28418813144776</c:v>
                </c:pt>
                <c:pt idx="89">
                  <c:v>-14.35103473755526</c:v>
                </c:pt>
                <c:pt idx="90">
                  <c:v>-18.390446140477817</c:v>
                </c:pt>
                <c:pt idx="91">
                  <c:v>-20.76824865504879</c:v>
                </c:pt>
                <c:pt idx="92">
                  <c:v>-22.872421436114301</c:v>
                </c:pt>
                <c:pt idx="93">
                  <c:v>-26.388036578314225</c:v>
                </c:pt>
                <c:pt idx="94">
                  <c:v>-27.117367769400776</c:v>
                </c:pt>
                <c:pt idx="95">
                  <c:v>-25.694772122503018</c:v>
                </c:pt>
                <c:pt idx="96">
                  <c:v>-24.922323924874327</c:v>
                </c:pt>
                <c:pt idx="97">
                  <c:v>-25.738633127887148</c:v>
                </c:pt>
                <c:pt idx="98">
                  <c:v>-26.394508324548717</c:v>
                </c:pt>
                <c:pt idx="99">
                  <c:v>-29.820569714517781</c:v>
                </c:pt>
                <c:pt idx="100">
                  <c:v>-27.046730589330959</c:v>
                </c:pt>
                <c:pt idx="101">
                  <c:v>-29.635924332743247</c:v>
                </c:pt>
                <c:pt idx="102">
                  <c:v>-21.829480167579099</c:v>
                </c:pt>
                <c:pt idx="103">
                  <c:v>-21.69294217482194</c:v>
                </c:pt>
                <c:pt idx="104">
                  <c:v>-21.833321296888766</c:v>
                </c:pt>
                <c:pt idx="105">
                  <c:v>-23.53878694610404</c:v>
                </c:pt>
                <c:pt idx="106">
                  <c:v>-25.393027599474173</c:v>
                </c:pt>
                <c:pt idx="107">
                  <c:v>-27.545619377476839</c:v>
                </c:pt>
                <c:pt idx="108">
                  <c:v>-30.953411858449297</c:v>
                </c:pt>
                <c:pt idx="109">
                  <c:v>-22.971242621992833</c:v>
                </c:pt>
                <c:pt idx="110">
                  <c:v>-20.728323705113752</c:v>
                </c:pt>
                <c:pt idx="111">
                  <c:v>-24.710156036013078</c:v>
                </c:pt>
                <c:pt idx="112">
                  <c:v>-22.100292284364958</c:v>
                </c:pt>
                <c:pt idx="113">
                  <c:v>-25.962556050577852</c:v>
                </c:pt>
                <c:pt idx="114">
                  <c:v>-29.062146152798736</c:v>
                </c:pt>
                <c:pt idx="115">
                  <c:v>-24.443623343277235</c:v>
                </c:pt>
                <c:pt idx="116">
                  <c:v>-20.83013978304945</c:v>
                </c:pt>
                <c:pt idx="117">
                  <c:v>-18.820497240930969</c:v>
                </c:pt>
                <c:pt idx="118">
                  <c:v>-18.170677023016655</c:v>
                </c:pt>
                <c:pt idx="119">
                  <c:v>-21.013580690153557</c:v>
                </c:pt>
                <c:pt idx="120">
                  <c:v>-28.226993141338351</c:v>
                </c:pt>
                <c:pt idx="121">
                  <c:v>-27.464901133522957</c:v>
                </c:pt>
                <c:pt idx="122">
                  <c:v>-30.825685600082071</c:v>
                </c:pt>
                <c:pt idx="123">
                  <c:v>-18.931975411345991</c:v>
                </c:pt>
                <c:pt idx="124">
                  <c:v>-23.357491623820462</c:v>
                </c:pt>
                <c:pt idx="125">
                  <c:v>-21.02515403862591</c:v>
                </c:pt>
                <c:pt idx="126">
                  <c:v>-24.385796894035291</c:v>
                </c:pt>
                <c:pt idx="127">
                  <c:v>-22.306923160286861</c:v>
                </c:pt>
                <c:pt idx="128">
                  <c:v>-26.671658124305647</c:v>
                </c:pt>
                <c:pt idx="129">
                  <c:v>-29.917391610883577</c:v>
                </c:pt>
                <c:pt idx="130">
                  <c:v>-23.915926988488589</c:v>
                </c:pt>
                <c:pt idx="131">
                  <c:v>-22.665889204433771</c:v>
                </c:pt>
                <c:pt idx="132">
                  <c:v>-22.573161421963135</c:v>
                </c:pt>
                <c:pt idx="133">
                  <c:v>-22.511197478156127</c:v>
                </c:pt>
                <c:pt idx="134">
                  <c:v>-16.957541777970341</c:v>
                </c:pt>
                <c:pt idx="135">
                  <c:v>-26.119014344906677</c:v>
                </c:pt>
                <c:pt idx="136">
                  <c:v>-28.716704751178064</c:v>
                </c:pt>
                <c:pt idx="137">
                  <c:v>-23.75343632958484</c:v>
                </c:pt>
                <c:pt idx="138">
                  <c:v>-21.167557402204533</c:v>
                </c:pt>
                <c:pt idx="139">
                  <c:v>-18.567023995073377</c:v>
                </c:pt>
                <c:pt idx="140">
                  <c:v>-19.468443769047532</c:v>
                </c:pt>
                <c:pt idx="141">
                  <c:v>-18.384779775208298</c:v>
                </c:pt>
                <c:pt idx="142">
                  <c:v>-24.073348381810519</c:v>
                </c:pt>
                <c:pt idx="143">
                  <c:v>-25.148457778924232</c:v>
                </c:pt>
                <c:pt idx="144">
                  <c:v>-21.250959899925547</c:v>
                </c:pt>
                <c:pt idx="145">
                  <c:v>-17.406778066016937</c:v>
                </c:pt>
                <c:pt idx="146">
                  <c:v>-19.182999362660407</c:v>
                </c:pt>
                <c:pt idx="147">
                  <c:v>-18.473840763620231</c:v>
                </c:pt>
                <c:pt idx="148">
                  <c:v>-17.277393571343676</c:v>
                </c:pt>
                <c:pt idx="149">
                  <c:v>-21.476704740652057</c:v>
                </c:pt>
                <c:pt idx="150">
                  <c:v>-25.266455902294126</c:v>
                </c:pt>
                <c:pt idx="151">
                  <c:v>-21.675528916107282</c:v>
                </c:pt>
                <c:pt idx="152">
                  <c:v>-20.449536253326762</c:v>
                </c:pt>
                <c:pt idx="153">
                  <c:v>-19.312721537746913</c:v>
                </c:pt>
                <c:pt idx="154">
                  <c:v>-17.894568784582169</c:v>
                </c:pt>
                <c:pt idx="155">
                  <c:v>-14.978708548930284</c:v>
                </c:pt>
                <c:pt idx="156">
                  <c:v>-20.536588678861992</c:v>
                </c:pt>
                <c:pt idx="157">
                  <c:v>-20.766674813344128</c:v>
                </c:pt>
                <c:pt idx="158">
                  <c:v>-14.099869332347996</c:v>
                </c:pt>
                <c:pt idx="159">
                  <c:v>-8.4435938067434275</c:v>
                </c:pt>
                <c:pt idx="160">
                  <c:v>-10.391715864068663</c:v>
                </c:pt>
                <c:pt idx="161">
                  <c:v>-24.377010920785345</c:v>
                </c:pt>
                <c:pt idx="162">
                  <c:v>-19.213418324080681</c:v>
                </c:pt>
                <c:pt idx="163">
                  <c:v>-16.871580833426776</c:v>
                </c:pt>
                <c:pt idx="164">
                  <c:v>-18.998563794191817</c:v>
                </c:pt>
                <c:pt idx="165">
                  <c:v>-12.423215700780217</c:v>
                </c:pt>
                <c:pt idx="166">
                  <c:v>-13.840407703815172</c:v>
                </c:pt>
                <c:pt idx="167">
                  <c:v>-17.08792773191384</c:v>
                </c:pt>
                <c:pt idx="168">
                  <c:v>-17.452473439007708</c:v>
                </c:pt>
                <c:pt idx="169">
                  <c:v>-12.049526547243458</c:v>
                </c:pt>
                <c:pt idx="170">
                  <c:v>-13.757711247793509</c:v>
                </c:pt>
                <c:pt idx="171">
                  <c:v>-17.087069543590136</c:v>
                </c:pt>
                <c:pt idx="172">
                  <c:v>-15.325029611938348</c:v>
                </c:pt>
                <c:pt idx="173">
                  <c:v>-17.864710745669591</c:v>
                </c:pt>
                <c:pt idx="174">
                  <c:v>-11.70914589188888</c:v>
                </c:pt>
                <c:pt idx="175">
                  <c:v>-13.464940803249796</c:v>
                </c:pt>
                <c:pt idx="176">
                  <c:v>-13.134140687100107</c:v>
                </c:pt>
                <c:pt idx="177">
                  <c:v>-18.9959577664773</c:v>
                </c:pt>
                <c:pt idx="178">
                  <c:v>-19.669647993730663</c:v>
                </c:pt>
                <c:pt idx="179">
                  <c:v>-15.450090072137447</c:v>
                </c:pt>
                <c:pt idx="180">
                  <c:v>-15.23357407794323</c:v>
                </c:pt>
                <c:pt idx="181">
                  <c:v>-12.752303524678846</c:v>
                </c:pt>
                <c:pt idx="182">
                  <c:v>-13.505722823853665</c:v>
                </c:pt>
                <c:pt idx="183">
                  <c:v>-10.539380752207725</c:v>
                </c:pt>
                <c:pt idx="184">
                  <c:v>-15.2888011512393</c:v>
                </c:pt>
                <c:pt idx="185">
                  <c:v>-15.790104847564612</c:v>
                </c:pt>
                <c:pt idx="186">
                  <c:v>-9.3065396871479535</c:v>
                </c:pt>
                <c:pt idx="187">
                  <c:v>-9.0096938567140405</c:v>
                </c:pt>
                <c:pt idx="188">
                  <c:v>-8.5425436257611889</c:v>
                </c:pt>
                <c:pt idx="189">
                  <c:v>-10.389319612841835</c:v>
                </c:pt>
                <c:pt idx="190">
                  <c:v>-10.357959304800627</c:v>
                </c:pt>
                <c:pt idx="191">
                  <c:v>-13.998967642194099</c:v>
                </c:pt>
                <c:pt idx="192">
                  <c:v>-16.236979337150963</c:v>
                </c:pt>
                <c:pt idx="193">
                  <c:v>-9.3918686795730171</c:v>
                </c:pt>
                <c:pt idx="194">
                  <c:v>-7.4738697689421336</c:v>
                </c:pt>
                <c:pt idx="195">
                  <c:v>-7.8709779541870528</c:v>
                </c:pt>
                <c:pt idx="196">
                  <c:v>-7.7247145995932218</c:v>
                </c:pt>
                <c:pt idx="197">
                  <c:v>-5.1096396912891269</c:v>
                </c:pt>
                <c:pt idx="198">
                  <c:v>-9.696707980173759</c:v>
                </c:pt>
                <c:pt idx="199">
                  <c:v>-13.288990945008814</c:v>
                </c:pt>
                <c:pt idx="200">
                  <c:v>-7.5960328937673847</c:v>
                </c:pt>
                <c:pt idx="201">
                  <c:v>-6.3091491969744879</c:v>
                </c:pt>
                <c:pt idx="202">
                  <c:v>-9.0977886537706496</c:v>
                </c:pt>
                <c:pt idx="203">
                  <c:v>-7.9618813002981454</c:v>
                </c:pt>
                <c:pt idx="204">
                  <c:v>-8.6343794970644314</c:v>
                </c:pt>
                <c:pt idx="205">
                  <c:v>-11.22226063464209</c:v>
                </c:pt>
                <c:pt idx="206">
                  <c:v>-12.886337866801393</c:v>
                </c:pt>
                <c:pt idx="207">
                  <c:v>-7.2111853430953907</c:v>
                </c:pt>
                <c:pt idx="208">
                  <c:v>-7.4716687411550797</c:v>
                </c:pt>
                <c:pt idx="209">
                  <c:v>-6.8858888415586819</c:v>
                </c:pt>
                <c:pt idx="210">
                  <c:v>-5.7153652561154917</c:v>
                </c:pt>
                <c:pt idx="211">
                  <c:v>-8.4310528488187693</c:v>
                </c:pt>
                <c:pt idx="212">
                  <c:v>-9.2169490188609196</c:v>
                </c:pt>
                <c:pt idx="213">
                  <c:v>-11.722686286157689</c:v>
                </c:pt>
                <c:pt idx="214">
                  <c:v>-7.9074427235305453</c:v>
                </c:pt>
                <c:pt idx="215">
                  <c:v>-8.6801466025877687</c:v>
                </c:pt>
                <c:pt idx="216">
                  <c:v>-6.3092194621163102</c:v>
                </c:pt>
                <c:pt idx="217">
                  <c:v>-6.651680149428735</c:v>
                </c:pt>
                <c:pt idx="218">
                  <c:v>-8.8569689967684369</c:v>
                </c:pt>
                <c:pt idx="219">
                  <c:v>-10.590178581601595</c:v>
                </c:pt>
                <c:pt idx="220">
                  <c:v>-10.742166468240965</c:v>
                </c:pt>
                <c:pt idx="221">
                  <c:v>-7.8794039531689961</c:v>
                </c:pt>
                <c:pt idx="222">
                  <c:v>-8.5577733282812876</c:v>
                </c:pt>
                <c:pt idx="223">
                  <c:v>-3.6857788142948205</c:v>
                </c:pt>
                <c:pt idx="224">
                  <c:v>-2.4811180197545015</c:v>
                </c:pt>
                <c:pt idx="225">
                  <c:v>-5.0601794545593108</c:v>
                </c:pt>
                <c:pt idx="226">
                  <c:v>-7.7273732085560809</c:v>
                </c:pt>
                <c:pt idx="227">
                  <c:v>2.6107206284086941</c:v>
                </c:pt>
                <c:pt idx="228">
                  <c:v>-4.573413800021056</c:v>
                </c:pt>
                <c:pt idx="229">
                  <c:v>-9.6028027406024759</c:v>
                </c:pt>
                <c:pt idx="230">
                  <c:v>-4.609229026582101</c:v>
                </c:pt>
                <c:pt idx="231">
                  <c:v>-3.3967784217715433</c:v>
                </c:pt>
                <c:pt idx="232">
                  <c:v>-7.6325338368235567</c:v>
                </c:pt>
                <c:pt idx="233">
                  <c:v>-6.4314881541876048</c:v>
                </c:pt>
                <c:pt idx="234">
                  <c:v>-4.7197902445675828</c:v>
                </c:pt>
                <c:pt idx="235">
                  <c:v>-6.9772880739076193</c:v>
                </c:pt>
                <c:pt idx="236">
                  <c:v>-6.2679301469969637</c:v>
                </c:pt>
                <c:pt idx="237">
                  <c:v>-3.6174875974383371</c:v>
                </c:pt>
                <c:pt idx="238">
                  <c:v>-3.4923115185706264</c:v>
                </c:pt>
                <c:pt idx="239">
                  <c:v>-5.6222976311959982</c:v>
                </c:pt>
                <c:pt idx="240">
                  <c:v>-4.4143086279529449</c:v>
                </c:pt>
                <c:pt idx="241">
                  <c:v>-5.6313864321720999</c:v>
                </c:pt>
                <c:pt idx="242">
                  <c:v>-5.7334577761351522</c:v>
                </c:pt>
                <c:pt idx="243">
                  <c:v>-7.826856855090929</c:v>
                </c:pt>
                <c:pt idx="244">
                  <c:v>-5.3226834814480348</c:v>
                </c:pt>
                <c:pt idx="245">
                  <c:v>-5.9796175537554319</c:v>
                </c:pt>
                <c:pt idx="246">
                  <c:v>-2.5977446508644273</c:v>
                </c:pt>
                <c:pt idx="247">
                  <c:v>-6.2614574882283005</c:v>
                </c:pt>
                <c:pt idx="248">
                  <c:v>-5.0195859428544747</c:v>
                </c:pt>
                <c:pt idx="249">
                  <c:v>-2.5899445993279029</c:v>
                </c:pt>
                <c:pt idx="250">
                  <c:v>-3.2081269498845093</c:v>
                </c:pt>
                <c:pt idx="251">
                  <c:v>-3.9029017498461918</c:v>
                </c:pt>
                <c:pt idx="252">
                  <c:v>-4.609511413946402</c:v>
                </c:pt>
                <c:pt idx="253">
                  <c:v>-4.8972294157771277</c:v>
                </c:pt>
                <c:pt idx="254">
                  <c:v>-4.6990147446224224</c:v>
                </c:pt>
                <c:pt idx="255">
                  <c:v>-4.7961946867832559</c:v>
                </c:pt>
                <c:pt idx="256">
                  <c:v>-4.3748932201589756</c:v>
                </c:pt>
                <c:pt idx="257">
                  <c:v>-5.0377630056250364</c:v>
                </c:pt>
                <c:pt idx="258">
                  <c:v>-3.9774651786982416</c:v>
                </c:pt>
                <c:pt idx="259">
                  <c:v>-2.5997311448703631</c:v>
                </c:pt>
                <c:pt idx="260">
                  <c:v>-2.4532954253257375</c:v>
                </c:pt>
                <c:pt idx="261">
                  <c:v>-3.3985038596782022</c:v>
                </c:pt>
                <c:pt idx="262">
                  <c:v>-6.4704302388624662</c:v>
                </c:pt>
                <c:pt idx="263">
                  <c:v>-2.8136313842353271</c:v>
                </c:pt>
                <c:pt idx="264">
                  <c:v>-2.7706945251849313</c:v>
                </c:pt>
                <c:pt idx="265">
                  <c:v>-1.5071573689564894</c:v>
                </c:pt>
                <c:pt idx="266">
                  <c:v>-4.2148880956817232</c:v>
                </c:pt>
                <c:pt idx="267">
                  <c:v>-1.6726250235048279</c:v>
                </c:pt>
                <c:pt idx="268">
                  <c:v>-3.7724102005041691</c:v>
                </c:pt>
                <c:pt idx="269">
                  <c:v>-7.0202337636829277</c:v>
                </c:pt>
                <c:pt idx="270">
                  <c:v>-6.6909006356844216</c:v>
                </c:pt>
                <c:pt idx="271">
                  <c:v>-7.8873564282460613</c:v>
                </c:pt>
                <c:pt idx="272">
                  <c:v>-4.9603990251976482</c:v>
                </c:pt>
                <c:pt idx="273">
                  <c:v>-8.1244210107251025</c:v>
                </c:pt>
                <c:pt idx="274">
                  <c:v>-5.1384162945384748</c:v>
                </c:pt>
                <c:pt idx="275">
                  <c:v>-3.9591844891010979</c:v>
                </c:pt>
                <c:pt idx="276">
                  <c:v>-7.5250824584841691</c:v>
                </c:pt>
                <c:pt idx="277">
                  <c:v>-5.1369076094101693</c:v>
                </c:pt>
                <c:pt idx="278">
                  <c:v>-7.2437101169716236</c:v>
                </c:pt>
                <c:pt idx="279">
                  <c:v>-4.4866707036953288</c:v>
                </c:pt>
                <c:pt idx="280">
                  <c:v>-5.2241202626619536</c:v>
                </c:pt>
                <c:pt idx="281">
                  <c:v>-6.3582071791531796</c:v>
                </c:pt>
                <c:pt idx="282">
                  <c:v>-3.7671553506170263</c:v>
                </c:pt>
                <c:pt idx="283">
                  <c:v>-6.9879229288249061</c:v>
                </c:pt>
                <c:pt idx="284">
                  <c:v>-7.3517941380225693</c:v>
                </c:pt>
                <c:pt idx="285">
                  <c:v>-8.9226759750280209</c:v>
                </c:pt>
                <c:pt idx="286">
                  <c:v>-5.7210842406637017</c:v>
                </c:pt>
                <c:pt idx="287">
                  <c:v>-5.9061934736057715</c:v>
                </c:pt>
                <c:pt idx="288">
                  <c:v>-4.0621094855647826</c:v>
                </c:pt>
                <c:pt idx="289">
                  <c:v>-5.8619744991107066</c:v>
                </c:pt>
                <c:pt idx="290">
                  <c:v>-7.0632554562256562</c:v>
                </c:pt>
                <c:pt idx="291">
                  <c:v>-8.1332861594268397</c:v>
                </c:pt>
                <c:pt idx="292">
                  <c:v>-9.1406524749225966</c:v>
                </c:pt>
                <c:pt idx="293">
                  <c:v>-6.8955639303798613</c:v>
                </c:pt>
                <c:pt idx="294">
                  <c:v>-8.086144278472279</c:v>
                </c:pt>
                <c:pt idx="295">
                  <c:v>-5.8811413206423886</c:v>
                </c:pt>
                <c:pt idx="296">
                  <c:v>-7.0137728320543609</c:v>
                </c:pt>
                <c:pt idx="297">
                  <c:v>-3.900006775951733</c:v>
                </c:pt>
                <c:pt idx="298">
                  <c:v>-7.4120790270839798</c:v>
                </c:pt>
                <c:pt idx="299">
                  <c:v>-7.1742462867185193</c:v>
                </c:pt>
                <c:pt idx="300">
                  <c:v>-4.4029881600980172</c:v>
                </c:pt>
                <c:pt idx="301">
                  <c:v>-4.88054360220187</c:v>
                </c:pt>
                <c:pt idx="302">
                  <c:v>-6.1596836988625387</c:v>
                </c:pt>
                <c:pt idx="303">
                  <c:v>-10.768941888610703</c:v>
                </c:pt>
                <c:pt idx="304">
                  <c:v>-9.4847764550951155</c:v>
                </c:pt>
                <c:pt idx="305">
                  <c:v>-3.7138314400177177</c:v>
                </c:pt>
                <c:pt idx="306">
                  <c:v>-5.3251486130349193</c:v>
                </c:pt>
                <c:pt idx="307">
                  <c:v>-5.7920415521365047</c:v>
                </c:pt>
                <c:pt idx="308">
                  <c:v>-2.2690119335210381</c:v>
                </c:pt>
                <c:pt idx="309">
                  <c:v>-2.1974759933731347</c:v>
                </c:pt>
                <c:pt idx="310">
                  <c:v>-4.4380738608200829</c:v>
                </c:pt>
                <c:pt idx="311">
                  <c:v>-7.3996624008231731</c:v>
                </c:pt>
                <c:pt idx="312">
                  <c:v>-8.6507057213908105</c:v>
                </c:pt>
                <c:pt idx="313">
                  <c:v>-8.2924260594290846</c:v>
                </c:pt>
                <c:pt idx="314">
                  <c:v>-7.9366231144302049</c:v>
                </c:pt>
                <c:pt idx="315">
                  <c:v>-6.7022695850443217</c:v>
                </c:pt>
                <c:pt idx="316">
                  <c:v>-3.6476748329708815</c:v>
                </c:pt>
                <c:pt idx="317">
                  <c:v>-13.491562680999225</c:v>
                </c:pt>
                <c:pt idx="318">
                  <c:v>-17.080893571980692</c:v>
                </c:pt>
                <c:pt idx="319">
                  <c:v>-8.6025648735212297</c:v>
                </c:pt>
                <c:pt idx="320">
                  <c:v>-11.109472913466821</c:v>
                </c:pt>
                <c:pt idx="321">
                  <c:v>-8.6484930020609188</c:v>
                </c:pt>
                <c:pt idx="322">
                  <c:v>-10.593490336998988</c:v>
                </c:pt>
                <c:pt idx="323">
                  <c:v>-9.459831023561307</c:v>
                </c:pt>
                <c:pt idx="324">
                  <c:v>-17.490252204728286</c:v>
                </c:pt>
                <c:pt idx="325">
                  <c:v>-17.300470634162963</c:v>
                </c:pt>
                <c:pt idx="326">
                  <c:v>-10.544453056837439</c:v>
                </c:pt>
                <c:pt idx="327">
                  <c:v>-9.9181686190997063</c:v>
                </c:pt>
                <c:pt idx="328">
                  <c:v>-4.0719858772977897</c:v>
                </c:pt>
                <c:pt idx="329">
                  <c:v>-2.8339233744337964</c:v>
                </c:pt>
                <c:pt idx="330">
                  <c:v>1.6311733854522861</c:v>
                </c:pt>
                <c:pt idx="331">
                  <c:v>-10.733267689223293</c:v>
                </c:pt>
                <c:pt idx="332">
                  <c:v>-16.116926362140067</c:v>
                </c:pt>
                <c:pt idx="333">
                  <c:v>-14.918669766561631</c:v>
                </c:pt>
                <c:pt idx="334">
                  <c:v>-15.617368361470398</c:v>
                </c:pt>
                <c:pt idx="335">
                  <c:v>-5.7926837235723472</c:v>
                </c:pt>
                <c:pt idx="336">
                  <c:v>-3.4445058877566055</c:v>
                </c:pt>
                <c:pt idx="337">
                  <c:v>-2.0014015586571881</c:v>
                </c:pt>
                <c:pt idx="338">
                  <c:v>-7.6926567571506315</c:v>
                </c:pt>
                <c:pt idx="339">
                  <c:v>-9.8463715680116266</c:v>
                </c:pt>
                <c:pt idx="340">
                  <c:v>-11.665689997700667</c:v>
                </c:pt>
                <c:pt idx="341">
                  <c:v>-13.861787420535288</c:v>
                </c:pt>
                <c:pt idx="342">
                  <c:v>-2.2422861014242628</c:v>
                </c:pt>
                <c:pt idx="343">
                  <c:v>-4.1129073785599619</c:v>
                </c:pt>
                <c:pt idx="344">
                  <c:v>-4.8831651080917569</c:v>
                </c:pt>
                <c:pt idx="345">
                  <c:v>-10.245729122521382</c:v>
                </c:pt>
                <c:pt idx="346">
                  <c:v>-9.6861691108743067</c:v>
                </c:pt>
                <c:pt idx="347">
                  <c:v>-3.5866874192732427</c:v>
                </c:pt>
                <c:pt idx="348">
                  <c:v>-2.7787430309225014</c:v>
                </c:pt>
                <c:pt idx="349">
                  <c:v>-4.2337775551427637</c:v>
                </c:pt>
                <c:pt idx="350">
                  <c:v>-2.1973113296100841</c:v>
                </c:pt>
                <c:pt idx="351">
                  <c:v>-0.79518745216123199</c:v>
                </c:pt>
                <c:pt idx="352">
                  <c:v>-2.8443195112851196</c:v>
                </c:pt>
                <c:pt idx="353">
                  <c:v>-5.1956466012334044</c:v>
                </c:pt>
                <c:pt idx="354">
                  <c:v>0.8832552015068893</c:v>
                </c:pt>
                <c:pt idx="355">
                  <c:v>0.50532554896205495</c:v>
                </c:pt>
                <c:pt idx="356">
                  <c:v>2.3637579536323576</c:v>
                </c:pt>
                <c:pt idx="357">
                  <c:v>-0.23557693558849924</c:v>
                </c:pt>
                <c:pt idx="358">
                  <c:v>-6.8135868163609761</c:v>
                </c:pt>
                <c:pt idx="359">
                  <c:v>1.3353966325485569</c:v>
                </c:pt>
                <c:pt idx="360">
                  <c:v>5.2667741414922773</c:v>
                </c:pt>
                <c:pt idx="361">
                  <c:v>-2.393297865631582</c:v>
                </c:pt>
                <c:pt idx="362">
                  <c:v>2.1939128430734427</c:v>
                </c:pt>
                <c:pt idx="363">
                  <c:v>1.9468449149275777</c:v>
                </c:pt>
                <c:pt idx="364">
                  <c:v>-1.2082481974280603</c:v>
                </c:pt>
                <c:pt idx="365">
                  <c:v>-16.529277117891446</c:v>
                </c:pt>
                <c:pt idx="366">
                  <c:v>-12.558446620064801</c:v>
                </c:pt>
                <c:pt idx="367">
                  <c:v>-9.465995424354702</c:v>
                </c:pt>
                <c:pt idx="368">
                  <c:v>-1.7266278028262056</c:v>
                </c:pt>
                <c:pt idx="369">
                  <c:v>-3.9289758124976184</c:v>
                </c:pt>
                <c:pt idx="370">
                  <c:v>-3.9677897168385186</c:v>
                </c:pt>
                <c:pt idx="371">
                  <c:v>-5.6570658490242209</c:v>
                </c:pt>
                <c:pt idx="372">
                  <c:v>-1.0052235161462781</c:v>
                </c:pt>
                <c:pt idx="373">
                  <c:v>-8.1944478220674704</c:v>
                </c:pt>
                <c:pt idx="374">
                  <c:v>-10.841328058546127</c:v>
                </c:pt>
                <c:pt idx="375">
                  <c:v>-1.6464319199976556</c:v>
                </c:pt>
                <c:pt idx="376">
                  <c:v>-2.1309973168043967</c:v>
                </c:pt>
                <c:pt idx="377">
                  <c:v>-0.28765513033668921</c:v>
                </c:pt>
                <c:pt idx="378">
                  <c:v>0.60211005472114643</c:v>
                </c:pt>
                <c:pt idx="379">
                  <c:v>-8.0315158044412414</c:v>
                </c:pt>
                <c:pt idx="380">
                  <c:v>-12.024646867448212</c:v>
                </c:pt>
                <c:pt idx="381">
                  <c:v>-11.93916444528293</c:v>
                </c:pt>
                <c:pt idx="382">
                  <c:v>-7.3219433313301678</c:v>
                </c:pt>
                <c:pt idx="383">
                  <c:v>-11.863519710029982</c:v>
                </c:pt>
                <c:pt idx="384">
                  <c:v>-11.736857173830854</c:v>
                </c:pt>
                <c:pt idx="385">
                  <c:v>-12.065073776431438</c:v>
                </c:pt>
                <c:pt idx="386">
                  <c:v>-10.354780332630343</c:v>
                </c:pt>
                <c:pt idx="387">
                  <c:v>-14.689442351706418</c:v>
                </c:pt>
                <c:pt idx="388">
                  <c:v>-15.485162995813411</c:v>
                </c:pt>
                <c:pt idx="389">
                  <c:v>-7.1032838323169809</c:v>
                </c:pt>
                <c:pt idx="390">
                  <c:v>-13.35587379136741</c:v>
                </c:pt>
                <c:pt idx="391">
                  <c:v>-8.5839937439171035</c:v>
                </c:pt>
                <c:pt idx="392">
                  <c:v>-7.412002631333662</c:v>
                </c:pt>
                <c:pt idx="393">
                  <c:v>-9.3799045899563698</c:v>
                </c:pt>
                <c:pt idx="394">
                  <c:v>-14.010166613855388</c:v>
                </c:pt>
                <c:pt idx="395">
                  <c:v>-18.885882427344274</c:v>
                </c:pt>
                <c:pt idx="396">
                  <c:v>-7.3006589037021854</c:v>
                </c:pt>
                <c:pt idx="397">
                  <c:v>-9.3115819750033495</c:v>
                </c:pt>
                <c:pt idx="398">
                  <c:v>-10.731790416460015</c:v>
                </c:pt>
                <c:pt idx="399">
                  <c:v>-9.0274972102726121</c:v>
                </c:pt>
                <c:pt idx="400">
                  <c:v>-6.4961808611346505</c:v>
                </c:pt>
                <c:pt idx="401">
                  <c:v>-11.60152244626072</c:v>
                </c:pt>
                <c:pt idx="402">
                  <c:v>-8.6802836101946266</c:v>
                </c:pt>
                <c:pt idx="403">
                  <c:v>-6.5643649671609694</c:v>
                </c:pt>
                <c:pt idx="404">
                  <c:v>-7.9940501313284145</c:v>
                </c:pt>
                <c:pt idx="405">
                  <c:v>-8.2667833494014928</c:v>
                </c:pt>
                <c:pt idx="406">
                  <c:v>-8.2815025820821226</c:v>
                </c:pt>
                <c:pt idx="407">
                  <c:v>-6.9928655308797971</c:v>
                </c:pt>
                <c:pt idx="408">
                  <c:v>-12.434631689940316</c:v>
                </c:pt>
                <c:pt idx="409">
                  <c:v>-15.971533853185603</c:v>
                </c:pt>
                <c:pt idx="410">
                  <c:v>-4.6966198726547006</c:v>
                </c:pt>
                <c:pt idx="411">
                  <c:v>6.8090356423597562</c:v>
                </c:pt>
                <c:pt idx="412">
                  <c:v>-6.0227304656195368</c:v>
                </c:pt>
                <c:pt idx="413">
                  <c:v>-5.5058937585373595</c:v>
                </c:pt>
                <c:pt idx="414">
                  <c:v>-5.4226044829798372</c:v>
                </c:pt>
                <c:pt idx="415">
                  <c:v>-6.8858885580611986</c:v>
                </c:pt>
                <c:pt idx="416">
                  <c:v>-12.398437887941027</c:v>
                </c:pt>
                <c:pt idx="417">
                  <c:v>-2.7981609925515682</c:v>
                </c:pt>
                <c:pt idx="418">
                  <c:v>-3.8793662098362804</c:v>
                </c:pt>
                <c:pt idx="419">
                  <c:v>-5.76231436313609</c:v>
                </c:pt>
                <c:pt idx="420">
                  <c:v>-9.9266575860031203</c:v>
                </c:pt>
                <c:pt idx="421">
                  <c:v>-6.1633429855513295</c:v>
                </c:pt>
                <c:pt idx="422">
                  <c:v>-8.379439992139778</c:v>
                </c:pt>
                <c:pt idx="423">
                  <c:v>-16.828024106856091</c:v>
                </c:pt>
                <c:pt idx="424">
                  <c:v>-8.0236473131696027</c:v>
                </c:pt>
                <c:pt idx="425">
                  <c:v>-8.7204322745327065</c:v>
                </c:pt>
                <c:pt idx="426">
                  <c:v>-10.730126221326717</c:v>
                </c:pt>
                <c:pt idx="427">
                  <c:v>-9.4036497465896094</c:v>
                </c:pt>
                <c:pt idx="428">
                  <c:v>-8.5650720263149971</c:v>
                </c:pt>
                <c:pt idx="429">
                  <c:v>-14.236630383487125</c:v>
                </c:pt>
                <c:pt idx="430">
                  <c:v>-18.370261585256522</c:v>
                </c:pt>
                <c:pt idx="431">
                  <c:v>-10.79238417338423</c:v>
                </c:pt>
                <c:pt idx="432">
                  <c:v>-9.2690914016610702</c:v>
                </c:pt>
                <c:pt idx="433">
                  <c:v>-10.015680701236123</c:v>
                </c:pt>
                <c:pt idx="434">
                  <c:v>-11.384361200524316</c:v>
                </c:pt>
                <c:pt idx="435">
                  <c:v>-12.420110715020849</c:v>
                </c:pt>
                <c:pt idx="436">
                  <c:v>-11.009000174680036</c:v>
                </c:pt>
                <c:pt idx="437">
                  <c:v>-15.345696834388892</c:v>
                </c:pt>
                <c:pt idx="438">
                  <c:v>-7.1565892621792582</c:v>
                </c:pt>
                <c:pt idx="439">
                  <c:v>-6.2087285318379575</c:v>
                </c:pt>
                <c:pt idx="440">
                  <c:v>-3.588866245942111</c:v>
                </c:pt>
                <c:pt idx="441">
                  <c:v>-2.2316700197624928</c:v>
                </c:pt>
                <c:pt idx="442">
                  <c:v>11.281786049512339</c:v>
                </c:pt>
                <c:pt idx="443">
                  <c:v>9.2701288702247329</c:v>
                </c:pt>
                <c:pt idx="444">
                  <c:v>11.489203120670263</c:v>
                </c:pt>
                <c:pt idx="445">
                  <c:v>15.85323969152104</c:v>
                </c:pt>
                <c:pt idx="446">
                  <c:v>34.222571969103093</c:v>
                </c:pt>
                <c:pt idx="447">
                  <c:v>32.634775427171554</c:v>
                </c:pt>
                <c:pt idx="448">
                  <c:v>27.121490133775207</c:v>
                </c:pt>
                <c:pt idx="449">
                  <c:v>27.199894970246945</c:v>
                </c:pt>
                <c:pt idx="450">
                  <c:v>16.253092184774829</c:v>
                </c:pt>
                <c:pt idx="451">
                  <c:v>23.564302345252162</c:v>
                </c:pt>
                <c:pt idx="452">
                  <c:v>26.829115422994835</c:v>
                </c:pt>
                <c:pt idx="453">
                  <c:v>28.175557243805471</c:v>
                </c:pt>
                <c:pt idx="454">
                  <c:v>13.565593715795725</c:v>
                </c:pt>
                <c:pt idx="455">
                  <c:v>24.298610803513977</c:v>
                </c:pt>
                <c:pt idx="456">
                  <c:v>16.877453084460377</c:v>
                </c:pt>
                <c:pt idx="457">
                  <c:v>23.086188425631779</c:v>
                </c:pt>
                <c:pt idx="458">
                  <c:v>20.752692848425895</c:v>
                </c:pt>
                <c:pt idx="459">
                  <c:v>23.82783516676405</c:v>
                </c:pt>
                <c:pt idx="460">
                  <c:v>32.588606426074392</c:v>
                </c:pt>
                <c:pt idx="461">
                  <c:v>28.592548149333002</c:v>
                </c:pt>
                <c:pt idx="462">
                  <c:v>35.951980231946024</c:v>
                </c:pt>
                <c:pt idx="463">
                  <c:v>33.50367779926551</c:v>
                </c:pt>
                <c:pt idx="464">
                  <c:v>38.953961285170351</c:v>
                </c:pt>
                <c:pt idx="465">
                  <c:v>23.903202744880343</c:v>
                </c:pt>
                <c:pt idx="466">
                  <c:v>35.99935393257045</c:v>
                </c:pt>
                <c:pt idx="467">
                  <c:v>38.64976378598832</c:v>
                </c:pt>
                <c:pt idx="468">
                  <c:v>22.014520104676734</c:v>
                </c:pt>
                <c:pt idx="469">
                  <c:v>29.292098925653502</c:v>
                </c:pt>
                <c:pt idx="470">
                  <c:v>23.22528806529813</c:v>
                </c:pt>
                <c:pt idx="471">
                  <c:v>22.798259102783309</c:v>
                </c:pt>
                <c:pt idx="472">
                  <c:v>22.913678065651535</c:v>
                </c:pt>
                <c:pt idx="473">
                  <c:v>28.446253801962936</c:v>
                </c:pt>
                <c:pt idx="474">
                  <c:v>24.702329557041885</c:v>
                </c:pt>
                <c:pt idx="475">
                  <c:v>20.807438568690472</c:v>
                </c:pt>
                <c:pt idx="476">
                  <c:v>35.774942903153161</c:v>
                </c:pt>
                <c:pt idx="477">
                  <c:v>24.965535292771726</c:v>
                </c:pt>
                <c:pt idx="478">
                  <c:v>27.133587822749387</c:v>
                </c:pt>
                <c:pt idx="479">
                  <c:v>21.834094465416108</c:v>
                </c:pt>
                <c:pt idx="480">
                  <c:v>32.529491409742562</c:v>
                </c:pt>
                <c:pt idx="481">
                  <c:v>29.973926258377009</c:v>
                </c:pt>
                <c:pt idx="482">
                  <c:v>27.417141686213668</c:v>
                </c:pt>
                <c:pt idx="483">
                  <c:v>25.492823768126019</c:v>
                </c:pt>
                <c:pt idx="484">
                  <c:v>26.698263381943836</c:v>
                </c:pt>
                <c:pt idx="485">
                  <c:v>39.667114055596578</c:v>
                </c:pt>
                <c:pt idx="486">
                  <c:v>32.659815117607394</c:v>
                </c:pt>
                <c:pt idx="487">
                  <c:v>38.655846942554561</c:v>
                </c:pt>
                <c:pt idx="488">
                  <c:v>22.531816020744984</c:v>
                </c:pt>
                <c:pt idx="489">
                  <c:v>29.131597380029699</c:v>
                </c:pt>
                <c:pt idx="490">
                  <c:v>24.237000917612171</c:v>
                </c:pt>
                <c:pt idx="491">
                  <c:v>29.24491568490712</c:v>
                </c:pt>
                <c:pt idx="492">
                  <c:v>21.326354773061016</c:v>
                </c:pt>
                <c:pt idx="493">
                  <c:v>34.9059324238656</c:v>
                </c:pt>
                <c:pt idx="494">
                  <c:v>44.092607361805534</c:v>
                </c:pt>
                <c:pt idx="495">
                  <c:v>26.325832890976081</c:v>
                </c:pt>
                <c:pt idx="496">
                  <c:v>26.354269557262811</c:v>
                </c:pt>
                <c:pt idx="497">
                  <c:v>25.299087099513013</c:v>
                </c:pt>
                <c:pt idx="498">
                  <c:v>28.23014266041552</c:v>
                </c:pt>
                <c:pt idx="499">
                  <c:v>32.604347070147675</c:v>
                </c:pt>
                <c:pt idx="500">
                  <c:v>37.057197002546594</c:v>
                </c:pt>
                <c:pt idx="501">
                  <c:v>39.783530494988803</c:v>
                </c:pt>
                <c:pt idx="502">
                  <c:v>29.986794994473666</c:v>
                </c:pt>
                <c:pt idx="503">
                  <c:v>23.719293843528188</c:v>
                </c:pt>
                <c:pt idx="504">
                  <c:v>20.932087020445149</c:v>
                </c:pt>
                <c:pt idx="505">
                  <c:v>22.040500487763659</c:v>
                </c:pt>
                <c:pt idx="506">
                  <c:v>26.262253376804793</c:v>
                </c:pt>
                <c:pt idx="507">
                  <c:v>20.123153322368815</c:v>
                </c:pt>
                <c:pt idx="508">
                  <c:v>32.407776667705754</c:v>
                </c:pt>
                <c:pt idx="509">
                  <c:v>23.117090147464371</c:v>
                </c:pt>
                <c:pt idx="510">
                  <c:v>20.150238768554509</c:v>
                </c:pt>
                <c:pt idx="511">
                  <c:v>21.749098534449388</c:v>
                </c:pt>
                <c:pt idx="512">
                  <c:v>19.787377838225545</c:v>
                </c:pt>
                <c:pt idx="513">
                  <c:v>16.296138364894858</c:v>
                </c:pt>
                <c:pt idx="514">
                  <c:v>22.383708994202401</c:v>
                </c:pt>
                <c:pt idx="515">
                  <c:v>36.039686855846966</c:v>
                </c:pt>
                <c:pt idx="516">
                  <c:v>29.947769269153891</c:v>
                </c:pt>
                <c:pt idx="517">
                  <c:v>22.927636936952823</c:v>
                </c:pt>
                <c:pt idx="518">
                  <c:v>9.7644918931186435</c:v>
                </c:pt>
                <c:pt idx="519">
                  <c:v>11.932776958015046</c:v>
                </c:pt>
                <c:pt idx="520">
                  <c:v>15.373604584752535</c:v>
                </c:pt>
                <c:pt idx="521">
                  <c:v>19.716653949879561</c:v>
                </c:pt>
                <c:pt idx="522">
                  <c:v>23.766866406852863</c:v>
                </c:pt>
                <c:pt idx="523">
                  <c:v>14.525544037569745</c:v>
                </c:pt>
                <c:pt idx="524">
                  <c:v>14.240324336555441</c:v>
                </c:pt>
                <c:pt idx="525">
                  <c:v>17.869885622651243</c:v>
                </c:pt>
                <c:pt idx="526">
                  <c:v>28.275151834475921</c:v>
                </c:pt>
                <c:pt idx="527">
                  <c:v>17.739075802140679</c:v>
                </c:pt>
                <c:pt idx="528">
                  <c:v>18.973256567822595</c:v>
                </c:pt>
                <c:pt idx="529">
                  <c:v>31.97455571950707</c:v>
                </c:pt>
                <c:pt idx="530">
                  <c:v>14.838305373311801</c:v>
                </c:pt>
                <c:pt idx="531">
                  <c:v>16.922659688239261</c:v>
                </c:pt>
                <c:pt idx="532">
                  <c:v>18.632932798712609</c:v>
                </c:pt>
                <c:pt idx="533">
                  <c:v>14.171685897563851</c:v>
                </c:pt>
                <c:pt idx="534">
                  <c:v>10.599733018115987</c:v>
                </c:pt>
                <c:pt idx="535">
                  <c:v>14.966727240423303</c:v>
                </c:pt>
                <c:pt idx="536">
                  <c:v>22.238349636159512</c:v>
                </c:pt>
                <c:pt idx="537">
                  <c:v>17.59385111458008</c:v>
                </c:pt>
                <c:pt idx="538">
                  <c:v>16.746317457492726</c:v>
                </c:pt>
                <c:pt idx="539">
                  <c:v>13.544747774700625</c:v>
                </c:pt>
                <c:pt idx="540">
                  <c:v>15.411726988424395</c:v>
                </c:pt>
                <c:pt idx="541">
                  <c:v>12.905093990802559</c:v>
                </c:pt>
                <c:pt idx="542">
                  <c:v>15.148768288530462</c:v>
                </c:pt>
                <c:pt idx="543">
                  <c:v>22.832068338885005</c:v>
                </c:pt>
                <c:pt idx="544">
                  <c:v>17.671876001231276</c:v>
                </c:pt>
                <c:pt idx="545">
                  <c:v>15.287138245426863</c:v>
                </c:pt>
                <c:pt idx="546">
                  <c:v>14.521031252419677</c:v>
                </c:pt>
                <c:pt idx="547">
                  <c:v>19.982716470318586</c:v>
                </c:pt>
                <c:pt idx="548">
                  <c:v>10.604504647157929</c:v>
                </c:pt>
                <c:pt idx="549">
                  <c:v>17.570790063794277</c:v>
                </c:pt>
                <c:pt idx="550">
                  <c:v>17.349077155452225</c:v>
                </c:pt>
                <c:pt idx="551">
                  <c:v>15.000996779306089</c:v>
                </c:pt>
                <c:pt idx="552">
                  <c:v>6.4858829071695698</c:v>
                </c:pt>
                <c:pt idx="553">
                  <c:v>6.8987011487793257</c:v>
                </c:pt>
                <c:pt idx="554">
                  <c:v>14.331832568647583</c:v>
                </c:pt>
                <c:pt idx="555">
                  <c:v>7.1628344875214189</c:v>
                </c:pt>
                <c:pt idx="556">
                  <c:v>8.1062492892550235</c:v>
                </c:pt>
                <c:pt idx="557">
                  <c:v>13.221394130960705</c:v>
                </c:pt>
                <c:pt idx="558">
                  <c:v>7.6161178849568714</c:v>
                </c:pt>
                <c:pt idx="559">
                  <c:v>3.1014250302415109</c:v>
                </c:pt>
                <c:pt idx="560">
                  <c:v>4.9765704490554441</c:v>
                </c:pt>
                <c:pt idx="561">
                  <c:v>12.270460295003724</c:v>
                </c:pt>
                <c:pt idx="562">
                  <c:v>-0.82219718625325466</c:v>
                </c:pt>
                <c:pt idx="563">
                  <c:v>-4.5435289972563186</c:v>
                </c:pt>
                <c:pt idx="564">
                  <c:v>8.2799021036604312</c:v>
                </c:pt>
                <c:pt idx="565">
                  <c:v>5.5637602670215891</c:v>
                </c:pt>
                <c:pt idx="566">
                  <c:v>3.6938745922749452</c:v>
                </c:pt>
                <c:pt idx="567">
                  <c:v>4.89792612505736</c:v>
                </c:pt>
                <c:pt idx="568">
                  <c:v>4.4336957137994819</c:v>
                </c:pt>
                <c:pt idx="569">
                  <c:v>1.3545108152831804</c:v>
                </c:pt>
                <c:pt idx="570">
                  <c:v>1.0079834083897263</c:v>
                </c:pt>
                <c:pt idx="571">
                  <c:v>7.6728718313582061</c:v>
                </c:pt>
                <c:pt idx="572">
                  <c:v>4.6830217659753153</c:v>
                </c:pt>
                <c:pt idx="573">
                  <c:v>6.1781609081493727</c:v>
                </c:pt>
                <c:pt idx="574">
                  <c:v>4.6649517638111604</c:v>
                </c:pt>
                <c:pt idx="575">
                  <c:v>3.9668990623738556</c:v>
                </c:pt>
                <c:pt idx="576">
                  <c:v>5.4135100852039031</c:v>
                </c:pt>
                <c:pt idx="577">
                  <c:v>11.057943327844017</c:v>
                </c:pt>
                <c:pt idx="578">
                  <c:v>6.9799641266977268</c:v>
                </c:pt>
                <c:pt idx="579">
                  <c:v>4.0052041253087456</c:v>
                </c:pt>
                <c:pt idx="580">
                  <c:v>5.0550536828252177</c:v>
                </c:pt>
                <c:pt idx="581">
                  <c:v>7.4813860209882002</c:v>
                </c:pt>
                <c:pt idx="582">
                  <c:v>5.4958200197489173</c:v>
                </c:pt>
                <c:pt idx="583">
                  <c:v>6.386403525771442</c:v>
                </c:pt>
                <c:pt idx="584">
                  <c:v>5.772597606685947</c:v>
                </c:pt>
                <c:pt idx="585">
                  <c:v>13.328774290217044</c:v>
                </c:pt>
                <c:pt idx="586">
                  <c:v>6.1419605360799316</c:v>
                </c:pt>
                <c:pt idx="587">
                  <c:v>6.1676878157742809</c:v>
                </c:pt>
                <c:pt idx="588">
                  <c:v>5.262488811881969</c:v>
                </c:pt>
                <c:pt idx="589">
                  <c:v>5.3005253670633774</c:v>
                </c:pt>
                <c:pt idx="590">
                  <c:v>9.7342169164570542</c:v>
                </c:pt>
                <c:pt idx="591">
                  <c:v>12.768450473996083</c:v>
                </c:pt>
                <c:pt idx="592">
                  <c:v>4.2669046560776049</c:v>
                </c:pt>
                <c:pt idx="593">
                  <c:v>4.6939396793069932</c:v>
                </c:pt>
                <c:pt idx="594">
                  <c:v>5.6689984319150017</c:v>
                </c:pt>
                <c:pt idx="595">
                  <c:v>8.1349955539490839</c:v>
                </c:pt>
                <c:pt idx="596">
                  <c:v>4.6815091598179759</c:v>
                </c:pt>
                <c:pt idx="597">
                  <c:v>12.177838451475855</c:v>
                </c:pt>
                <c:pt idx="598">
                  <c:v>9.3538437113767827</c:v>
                </c:pt>
                <c:pt idx="599">
                  <c:v>6.1607842166505016</c:v>
                </c:pt>
                <c:pt idx="600">
                  <c:v>4.5867351882457914</c:v>
                </c:pt>
                <c:pt idx="601">
                  <c:v>5.2333705297982309</c:v>
                </c:pt>
                <c:pt idx="602">
                  <c:v>1.2037324420670652</c:v>
                </c:pt>
                <c:pt idx="603">
                  <c:v>1.8116380180812146</c:v>
                </c:pt>
                <c:pt idx="604">
                  <c:v>4.2202310213010712</c:v>
                </c:pt>
                <c:pt idx="605">
                  <c:v>4.5436847790770756</c:v>
                </c:pt>
                <c:pt idx="606">
                  <c:v>6.0685247268358786</c:v>
                </c:pt>
                <c:pt idx="607">
                  <c:v>5.5451691901746614</c:v>
                </c:pt>
                <c:pt idx="608">
                  <c:v>4.6343915277697629</c:v>
                </c:pt>
                <c:pt idx="609">
                  <c:v>4.8062537060656823</c:v>
                </c:pt>
                <c:pt idx="610">
                  <c:v>3.4035749424989157</c:v>
                </c:pt>
                <c:pt idx="611">
                  <c:v>0.80669231821182885</c:v>
                </c:pt>
                <c:pt idx="612">
                  <c:v>6.2521398683758242</c:v>
                </c:pt>
                <c:pt idx="613">
                  <c:v>7.3506954144671255</c:v>
                </c:pt>
                <c:pt idx="614">
                  <c:v>3.9050389183610723</c:v>
                </c:pt>
                <c:pt idx="615">
                  <c:v>3.9495834332378936</c:v>
                </c:pt>
                <c:pt idx="616">
                  <c:v>5.3230645705119155</c:v>
                </c:pt>
                <c:pt idx="617">
                  <c:v>3.4897795518327412</c:v>
                </c:pt>
                <c:pt idx="618">
                  <c:v>5.1552960875030891</c:v>
                </c:pt>
                <c:pt idx="619">
                  <c:v>6.0145868213084484</c:v>
                </c:pt>
                <c:pt idx="620">
                  <c:v>3.9121132344938112</c:v>
                </c:pt>
                <c:pt idx="621">
                  <c:v>3.1459660017535405</c:v>
                </c:pt>
                <c:pt idx="622">
                  <c:v>1.7803280896964098</c:v>
                </c:pt>
                <c:pt idx="623">
                  <c:v>2.298319140894697</c:v>
                </c:pt>
                <c:pt idx="624">
                  <c:v>4.4437654059826404</c:v>
                </c:pt>
                <c:pt idx="625">
                  <c:v>2.5281355971429194</c:v>
                </c:pt>
                <c:pt idx="626">
                  <c:v>6.9055951223018077</c:v>
                </c:pt>
                <c:pt idx="627">
                  <c:v>13.774248950550609</c:v>
                </c:pt>
                <c:pt idx="628">
                  <c:v>7.0313765752963331</c:v>
                </c:pt>
                <c:pt idx="629">
                  <c:v>5.5512851709872475</c:v>
                </c:pt>
                <c:pt idx="630">
                  <c:v>3.1916035613983174</c:v>
                </c:pt>
                <c:pt idx="631">
                  <c:v>5.5361576615420933</c:v>
                </c:pt>
                <c:pt idx="632">
                  <c:v>3.2868388710518368</c:v>
                </c:pt>
                <c:pt idx="633">
                  <c:v>3.5573018738660163</c:v>
                </c:pt>
                <c:pt idx="634">
                  <c:v>7.6110614493216122</c:v>
                </c:pt>
                <c:pt idx="635">
                  <c:v>7.293463297654073</c:v>
                </c:pt>
                <c:pt idx="636">
                  <c:v>5.3652089644841539</c:v>
                </c:pt>
                <c:pt idx="637">
                  <c:v>3.0477960876904846</c:v>
                </c:pt>
                <c:pt idx="638">
                  <c:v>6.5921539650058829</c:v>
                </c:pt>
                <c:pt idx="639">
                  <c:v>5.599722142782106</c:v>
                </c:pt>
                <c:pt idx="640">
                  <c:v>-1.0683775466086933</c:v>
                </c:pt>
                <c:pt idx="641">
                  <c:v>4.3165247524786015</c:v>
                </c:pt>
                <c:pt idx="642">
                  <c:v>8.3520288306764261</c:v>
                </c:pt>
                <c:pt idx="643">
                  <c:v>3.2146675128490894</c:v>
                </c:pt>
                <c:pt idx="644">
                  <c:v>3.4746484010552749</c:v>
                </c:pt>
                <c:pt idx="645">
                  <c:v>3.436283763503281</c:v>
                </c:pt>
                <c:pt idx="646">
                  <c:v>3.9717350382038092</c:v>
                </c:pt>
                <c:pt idx="647">
                  <c:v>0.90957303696105996</c:v>
                </c:pt>
                <c:pt idx="648">
                  <c:v>7.3467877128339811</c:v>
                </c:pt>
                <c:pt idx="649">
                  <c:v>5.1279904026835315</c:v>
                </c:pt>
                <c:pt idx="650">
                  <c:v>5.275464225741807</c:v>
                </c:pt>
                <c:pt idx="651">
                  <c:v>3.5789783370518413</c:v>
                </c:pt>
                <c:pt idx="652">
                  <c:v>3.0791632279292354</c:v>
                </c:pt>
                <c:pt idx="653">
                  <c:v>3.4418064671575945</c:v>
                </c:pt>
                <c:pt idx="654">
                  <c:v>5.1481123212897018</c:v>
                </c:pt>
                <c:pt idx="655">
                  <c:v>5.1868584847347936</c:v>
                </c:pt>
                <c:pt idx="656">
                  <c:v>4.8779171552533391</c:v>
                </c:pt>
                <c:pt idx="657">
                  <c:v>3.1832040497066925</c:v>
                </c:pt>
                <c:pt idx="658">
                  <c:v>0.2109687932083959</c:v>
                </c:pt>
                <c:pt idx="659">
                  <c:v>5.8174560300490317</c:v>
                </c:pt>
                <c:pt idx="660">
                  <c:v>3.3876550621881143</c:v>
                </c:pt>
                <c:pt idx="661">
                  <c:v>4.6524088044816008</c:v>
                </c:pt>
                <c:pt idx="662">
                  <c:v>1.8088588056908894</c:v>
                </c:pt>
                <c:pt idx="663">
                  <c:v>2.6826094550386235</c:v>
                </c:pt>
                <c:pt idx="664">
                  <c:v>-7.2497037662657471E-2</c:v>
                </c:pt>
                <c:pt idx="665">
                  <c:v>3.1999620120944008</c:v>
                </c:pt>
                <c:pt idx="666">
                  <c:v>5.7951091831817543</c:v>
                </c:pt>
                <c:pt idx="667">
                  <c:v>5.1146161856994254</c:v>
                </c:pt>
                <c:pt idx="668">
                  <c:v>6.5786467202498571</c:v>
                </c:pt>
                <c:pt idx="669">
                  <c:v>11.671004809199527</c:v>
                </c:pt>
                <c:pt idx="670">
                  <c:v>2.1361861125131045</c:v>
                </c:pt>
                <c:pt idx="671">
                  <c:v>3.7972785353805043</c:v>
                </c:pt>
                <c:pt idx="672">
                  <c:v>4.4206184324064584</c:v>
                </c:pt>
                <c:pt idx="673">
                  <c:v>3.6511533057968335</c:v>
                </c:pt>
                <c:pt idx="674">
                  <c:v>6.735166084284943</c:v>
                </c:pt>
                <c:pt idx="675">
                  <c:v>6.8474433641296617</c:v>
                </c:pt>
                <c:pt idx="676">
                  <c:v>6.8830015198581993</c:v>
                </c:pt>
                <c:pt idx="677">
                  <c:v>5.6555149250657273</c:v>
                </c:pt>
                <c:pt idx="678">
                  <c:v>4.6602671008335363</c:v>
                </c:pt>
                <c:pt idx="679">
                  <c:v>5.4865444494534525</c:v>
                </c:pt>
                <c:pt idx="680">
                  <c:v>4.1010066658448245</c:v>
                </c:pt>
                <c:pt idx="681">
                  <c:v>3.8298652556768018</c:v>
                </c:pt>
                <c:pt idx="682">
                  <c:v>19.03875557191887</c:v>
                </c:pt>
                <c:pt idx="683">
                  <c:v>13.722660778551106</c:v>
                </c:pt>
                <c:pt idx="684">
                  <c:v>5.3925595000799227</c:v>
                </c:pt>
                <c:pt idx="685">
                  <c:v>7.1340310888400538</c:v>
                </c:pt>
                <c:pt idx="686">
                  <c:v>5.6297512034004686</c:v>
                </c:pt>
                <c:pt idx="687">
                  <c:v>7.5091205807481174</c:v>
                </c:pt>
                <c:pt idx="688">
                  <c:v>-0.68170686394376845</c:v>
                </c:pt>
                <c:pt idx="689">
                  <c:v>21.299510298145531</c:v>
                </c:pt>
                <c:pt idx="690">
                  <c:v>14.462165966889962</c:v>
                </c:pt>
                <c:pt idx="691">
                  <c:v>7.9126941091068588</c:v>
                </c:pt>
                <c:pt idx="692">
                  <c:v>6.4648757794393941</c:v>
                </c:pt>
                <c:pt idx="693">
                  <c:v>6.3994333507907566</c:v>
                </c:pt>
                <c:pt idx="694">
                  <c:v>7.8500569378132976</c:v>
                </c:pt>
                <c:pt idx="695">
                  <c:v>1.4782418471677974</c:v>
                </c:pt>
                <c:pt idx="696">
                  <c:v>16.424342605242384</c:v>
                </c:pt>
                <c:pt idx="697">
                  <c:v>16.462800840942428</c:v>
                </c:pt>
                <c:pt idx="698">
                  <c:v>17.950860739400571</c:v>
                </c:pt>
                <c:pt idx="699">
                  <c:v>22.400320429617487</c:v>
                </c:pt>
                <c:pt idx="700">
                  <c:v>5.1018325469934727</c:v>
                </c:pt>
                <c:pt idx="701">
                  <c:v>3.6006353422389314</c:v>
                </c:pt>
                <c:pt idx="702">
                  <c:v>3.4700388142465637</c:v>
                </c:pt>
                <c:pt idx="703">
                  <c:v>13.348681388237535</c:v>
                </c:pt>
                <c:pt idx="704">
                  <c:v>0.27315138751689583</c:v>
                </c:pt>
                <c:pt idx="705">
                  <c:v>12.2729503667407</c:v>
                </c:pt>
                <c:pt idx="706">
                  <c:v>15.815841263964685</c:v>
                </c:pt>
                <c:pt idx="707">
                  <c:v>-0.6188265546086209</c:v>
                </c:pt>
                <c:pt idx="708">
                  <c:v>-0.7339990419544109</c:v>
                </c:pt>
                <c:pt idx="709">
                  <c:v>-0.57677974946032617</c:v>
                </c:pt>
                <c:pt idx="710">
                  <c:v>7.9935977056158869</c:v>
                </c:pt>
                <c:pt idx="711">
                  <c:v>12.582736691809513</c:v>
                </c:pt>
                <c:pt idx="712">
                  <c:v>3.1436142521161332</c:v>
                </c:pt>
                <c:pt idx="713">
                  <c:v>2.1462534722840414</c:v>
                </c:pt>
                <c:pt idx="714">
                  <c:v>0.53250973381694044</c:v>
                </c:pt>
                <c:pt idx="715">
                  <c:v>0.88850832752922493</c:v>
                </c:pt>
                <c:pt idx="716">
                  <c:v>1.2108993281020513</c:v>
                </c:pt>
                <c:pt idx="717">
                  <c:v>5.2528894480727502</c:v>
                </c:pt>
                <c:pt idx="718">
                  <c:v>10.810696249699989</c:v>
                </c:pt>
                <c:pt idx="719">
                  <c:v>1.2434818350870946</c:v>
                </c:pt>
                <c:pt idx="720">
                  <c:v>-3.0983719113494343</c:v>
                </c:pt>
                <c:pt idx="721">
                  <c:v>-2.9046084168089772</c:v>
                </c:pt>
                <c:pt idx="722">
                  <c:v>-0.38506598386492974</c:v>
                </c:pt>
                <c:pt idx="723">
                  <c:v>3.9378392679903551</c:v>
                </c:pt>
                <c:pt idx="724">
                  <c:v>8.4724474805334715</c:v>
                </c:pt>
                <c:pt idx="725">
                  <c:v>0.32403844800803427</c:v>
                </c:pt>
                <c:pt idx="726">
                  <c:v>0.41535388360946879</c:v>
                </c:pt>
                <c:pt idx="727">
                  <c:v>-4.3020690312082674</c:v>
                </c:pt>
                <c:pt idx="728">
                  <c:v>-3.5016726797069877</c:v>
                </c:pt>
                <c:pt idx="729">
                  <c:v>-4.4020016365513452</c:v>
                </c:pt>
                <c:pt idx="730">
                  <c:v>-2.1969739411999001</c:v>
                </c:pt>
                <c:pt idx="731">
                  <c:v>-1.481722578427018</c:v>
                </c:pt>
                <c:pt idx="732">
                  <c:v>1.2740726334702148</c:v>
                </c:pt>
                <c:pt idx="733">
                  <c:v>-1.4971435795014576</c:v>
                </c:pt>
                <c:pt idx="734">
                  <c:v>-5.0302083725731919</c:v>
                </c:pt>
                <c:pt idx="735">
                  <c:v>-1.2348239933497716</c:v>
                </c:pt>
                <c:pt idx="736">
                  <c:v>-3.0440302557014114</c:v>
                </c:pt>
                <c:pt idx="737">
                  <c:v>-6.2940054378281847</c:v>
                </c:pt>
                <c:pt idx="738">
                  <c:v>5.407814456625232</c:v>
                </c:pt>
                <c:pt idx="739">
                  <c:v>-3.4242626052808984</c:v>
                </c:pt>
                <c:pt idx="740">
                  <c:v>-5.915244616614693</c:v>
                </c:pt>
                <c:pt idx="741">
                  <c:v>-7.4829614605800092</c:v>
                </c:pt>
                <c:pt idx="742">
                  <c:v>-5.3137744568553931</c:v>
                </c:pt>
                <c:pt idx="743">
                  <c:v>-5.3966105949129854</c:v>
                </c:pt>
                <c:pt idx="744">
                  <c:v>4.4538330494631762</c:v>
                </c:pt>
                <c:pt idx="745">
                  <c:v>3.4313882934794617</c:v>
                </c:pt>
                <c:pt idx="746">
                  <c:v>-4.5308018894087532</c:v>
                </c:pt>
                <c:pt idx="747">
                  <c:v>4.4103286948321703</c:v>
                </c:pt>
                <c:pt idx="748">
                  <c:v>4.9528843061718071</c:v>
                </c:pt>
                <c:pt idx="749">
                  <c:v>7.7078444695207509</c:v>
                </c:pt>
                <c:pt idx="750">
                  <c:v>10.929575202262745</c:v>
                </c:pt>
                <c:pt idx="751">
                  <c:v>9.6057588319012748</c:v>
                </c:pt>
                <c:pt idx="752">
                  <c:v>18.97311406166002</c:v>
                </c:pt>
                <c:pt idx="753">
                  <c:v>7.4773822336832243</c:v>
                </c:pt>
                <c:pt idx="754">
                  <c:v>5.4502199883557978</c:v>
                </c:pt>
                <c:pt idx="755">
                  <c:v>8.2918564531249235</c:v>
                </c:pt>
                <c:pt idx="756">
                  <c:v>8.5196311328277012</c:v>
                </c:pt>
                <c:pt idx="757">
                  <c:v>6.1404705932679668</c:v>
                </c:pt>
                <c:pt idx="758">
                  <c:v>9.2299252523556383</c:v>
                </c:pt>
                <c:pt idx="759">
                  <c:v>15.826749668014667</c:v>
                </c:pt>
                <c:pt idx="760">
                  <c:v>15.394930538340176</c:v>
                </c:pt>
                <c:pt idx="761">
                  <c:v>3.156981037952058</c:v>
                </c:pt>
                <c:pt idx="762">
                  <c:v>4.5191228638318286</c:v>
                </c:pt>
                <c:pt idx="763">
                  <c:v>13.144598688122107</c:v>
                </c:pt>
                <c:pt idx="764">
                  <c:v>10.149057278082795</c:v>
                </c:pt>
                <c:pt idx="765">
                  <c:v>10.522888271316505</c:v>
                </c:pt>
                <c:pt idx="766">
                  <c:v>17.488974744874916</c:v>
                </c:pt>
                <c:pt idx="767">
                  <c:v>9.8569492179458233</c:v>
                </c:pt>
                <c:pt idx="768">
                  <c:v>4.1207787258181554</c:v>
                </c:pt>
                <c:pt idx="769">
                  <c:v>5.8148017547866004</c:v>
                </c:pt>
                <c:pt idx="770">
                  <c:v>10.780284819026042</c:v>
                </c:pt>
                <c:pt idx="771">
                  <c:v>9.0870881877623244</c:v>
                </c:pt>
                <c:pt idx="772">
                  <c:v>10.148829279312443</c:v>
                </c:pt>
                <c:pt idx="773">
                  <c:v>18.483489033593546</c:v>
                </c:pt>
                <c:pt idx="774">
                  <c:v>16.177997511986447</c:v>
                </c:pt>
                <c:pt idx="775">
                  <c:v>13.690585160716148</c:v>
                </c:pt>
                <c:pt idx="776">
                  <c:v>-4.8638725642095597</c:v>
                </c:pt>
                <c:pt idx="777">
                  <c:v>10.765495646074644</c:v>
                </c:pt>
                <c:pt idx="778">
                  <c:v>6.8474986574655272</c:v>
                </c:pt>
                <c:pt idx="779">
                  <c:v>13.395136260955871</c:v>
                </c:pt>
                <c:pt idx="780">
                  <c:v>14.581606860670481</c:v>
                </c:pt>
                <c:pt idx="781">
                  <c:v>12.686136994627867</c:v>
                </c:pt>
                <c:pt idx="782">
                  <c:v>3.609153897602885</c:v>
                </c:pt>
                <c:pt idx="783">
                  <c:v>6.7490094694086551</c:v>
                </c:pt>
                <c:pt idx="784">
                  <c:v>13.129305999392887</c:v>
                </c:pt>
                <c:pt idx="785">
                  <c:v>13.992581072400581</c:v>
                </c:pt>
                <c:pt idx="786">
                  <c:v>13.924971208469243</c:v>
                </c:pt>
                <c:pt idx="787">
                  <c:v>12.559774447562432</c:v>
                </c:pt>
                <c:pt idx="788">
                  <c:v>25.451883307592077</c:v>
                </c:pt>
                <c:pt idx="789">
                  <c:v>18.618189357871319</c:v>
                </c:pt>
                <c:pt idx="790">
                  <c:v>4.9679278826735178</c:v>
                </c:pt>
                <c:pt idx="791">
                  <c:v>15.850553069483528</c:v>
                </c:pt>
                <c:pt idx="792">
                  <c:v>12.273482844115911</c:v>
                </c:pt>
                <c:pt idx="793">
                  <c:v>16.851035392517726</c:v>
                </c:pt>
                <c:pt idx="794">
                  <c:v>19.920926593153226</c:v>
                </c:pt>
                <c:pt idx="795">
                  <c:v>22.953674661020305</c:v>
                </c:pt>
                <c:pt idx="796">
                  <c:v>10.401382293586083</c:v>
                </c:pt>
                <c:pt idx="797">
                  <c:v>7.0267276295672136</c:v>
                </c:pt>
                <c:pt idx="798">
                  <c:v>9.8717205987545409</c:v>
                </c:pt>
                <c:pt idx="799">
                  <c:v>13.375416075998341</c:v>
                </c:pt>
                <c:pt idx="800">
                  <c:v>16.462379630853789</c:v>
                </c:pt>
                <c:pt idx="801">
                  <c:v>14.453056205211189</c:v>
                </c:pt>
                <c:pt idx="802">
                  <c:v>31.078086478358575</c:v>
                </c:pt>
                <c:pt idx="803">
                  <c:v>5.9008387857758038</c:v>
                </c:pt>
                <c:pt idx="804">
                  <c:v>8.0183500338368674</c:v>
                </c:pt>
                <c:pt idx="805">
                  <c:v>7.328344209130508</c:v>
                </c:pt>
                <c:pt idx="806">
                  <c:v>5.44681076217101</c:v>
                </c:pt>
                <c:pt idx="807">
                  <c:v>11.097300837019251</c:v>
                </c:pt>
                <c:pt idx="808">
                  <c:v>7.9241616034982201</c:v>
                </c:pt>
                <c:pt idx="809">
                  <c:v>18.195653946084164</c:v>
                </c:pt>
                <c:pt idx="810">
                  <c:v>7.7372876358034048</c:v>
                </c:pt>
                <c:pt idx="811">
                  <c:v>2.3478504566735197</c:v>
                </c:pt>
                <c:pt idx="812">
                  <c:v>4.8572201600098985</c:v>
                </c:pt>
                <c:pt idx="813">
                  <c:v>5.1977778573438069</c:v>
                </c:pt>
                <c:pt idx="814">
                  <c:v>6.3697089473180952</c:v>
                </c:pt>
                <c:pt idx="815">
                  <c:v>8.5553259301046651</c:v>
                </c:pt>
                <c:pt idx="816">
                  <c:v>8.7199266062768164</c:v>
                </c:pt>
                <c:pt idx="817">
                  <c:v>3.5881839020544315</c:v>
                </c:pt>
                <c:pt idx="818">
                  <c:v>2.2191117488865282</c:v>
                </c:pt>
                <c:pt idx="819">
                  <c:v>13.834092517168745</c:v>
                </c:pt>
                <c:pt idx="820">
                  <c:v>2.2968275949283607</c:v>
                </c:pt>
                <c:pt idx="821">
                  <c:v>21.524915359071748</c:v>
                </c:pt>
                <c:pt idx="822">
                  <c:v>9.933878546772128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Semanais'!$Y$9:$Y$831</c:f>
              <c:strCache>
                <c:ptCount val="82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2">
                  <c:v>03-04-2022</c:v>
                </c:pt>
              </c:strCache>
            </c:strRef>
          </c:cat>
          <c:val>
            <c:numRef>
              <c:f>'Indicadores Semanais'!$AA$9:$AA$828</c:f>
              <c:numCache>
                <c:formatCode>0.0</c:formatCode>
                <c:ptCount val="820"/>
                <c:pt idx="0">
                  <c:v>0.59147580492060015</c:v>
                </c:pt>
                <c:pt idx="1">
                  <c:v>1.2403455080813217</c:v>
                </c:pt>
                <c:pt idx="2">
                  <c:v>1.0080204391327674</c:v>
                </c:pt>
                <c:pt idx="3">
                  <c:v>0.34475327432761504</c:v>
                </c:pt>
                <c:pt idx="4">
                  <c:v>9.5523777081023817E-2</c:v>
                </c:pt>
                <c:pt idx="5">
                  <c:v>0.44653406294391756</c:v>
                </c:pt>
                <c:pt idx="6">
                  <c:v>0.90660481522196967</c:v>
                </c:pt>
                <c:pt idx="7">
                  <c:v>1.5140609281358224</c:v>
                </c:pt>
                <c:pt idx="8">
                  <c:v>1.6579073524390797</c:v>
                </c:pt>
                <c:pt idx="9">
                  <c:v>1.9206747287674641</c:v>
                </c:pt>
                <c:pt idx="10">
                  <c:v>2.1315156569867093</c:v>
                </c:pt>
                <c:pt idx="11">
                  <c:v>2.2189720938238962</c:v>
                </c:pt>
                <c:pt idx="12">
                  <c:v>1.9623329713490645</c:v>
                </c:pt>
                <c:pt idx="13">
                  <c:v>1.7944056760711438</c:v>
                </c:pt>
                <c:pt idx="14">
                  <c:v>1.4067992147102102</c:v>
                </c:pt>
                <c:pt idx="15">
                  <c:v>1.2387460815790574</c:v>
                </c:pt>
                <c:pt idx="16">
                  <c:v>1.54582892015072</c:v>
                </c:pt>
                <c:pt idx="17">
                  <c:v>1.6646248038934164</c:v>
                </c:pt>
                <c:pt idx="18">
                  <c:v>1.5939670081892268</c:v>
                </c:pt>
                <c:pt idx="19">
                  <c:v>1.8301757115011987</c:v>
                </c:pt>
                <c:pt idx="20">
                  <c:v>2.3990897815202294</c:v>
                </c:pt>
                <c:pt idx="21">
                  <c:v>3.0882319906674018</c:v>
                </c:pt>
                <c:pt idx="22">
                  <c:v>3.579405794039288</c:v>
                </c:pt>
                <c:pt idx="23">
                  <c:v>3.3217346675201429</c:v>
                </c:pt>
                <c:pt idx="24">
                  <c:v>3.1583030778026706</c:v>
                </c:pt>
                <c:pt idx="25">
                  <c:v>3.2743509731068485</c:v>
                </c:pt>
                <c:pt idx="26">
                  <c:v>3.2260819312717923</c:v>
                </c:pt>
                <c:pt idx="27">
                  <c:v>2.839638980352162</c:v>
                </c:pt>
                <c:pt idx="28">
                  <c:v>2.4172754149320768</c:v>
                </c:pt>
                <c:pt idx="29">
                  <c:v>1.4232023678963366</c:v>
                </c:pt>
                <c:pt idx="30">
                  <c:v>0.89655887538059797</c:v>
                </c:pt>
                <c:pt idx="31">
                  <c:v>0.31265535198725525</c:v>
                </c:pt>
                <c:pt idx="32">
                  <c:v>-0.5593600212853711</c:v>
                </c:pt>
                <c:pt idx="33">
                  <c:v>-1.2122561619825696</c:v>
                </c:pt>
                <c:pt idx="34">
                  <c:v>-1.5773794540968655</c:v>
                </c:pt>
                <c:pt idx="35">
                  <c:v>-2.174539488331547</c:v>
                </c:pt>
                <c:pt idx="36">
                  <c:v>-2.1874899623413269</c:v>
                </c:pt>
                <c:pt idx="37">
                  <c:v>-1.9396966560054949</c:v>
                </c:pt>
                <c:pt idx="38">
                  <c:v>-1.6887860606935183</c:v>
                </c:pt>
                <c:pt idx="39">
                  <c:v>-0.40850661642460395</c:v>
                </c:pt>
                <c:pt idx="40">
                  <c:v>0.58534392156752535</c:v>
                </c:pt>
                <c:pt idx="41">
                  <c:v>0.69352066362385956</c:v>
                </c:pt>
                <c:pt idx="42">
                  <c:v>1.162034811286264</c:v>
                </c:pt>
                <c:pt idx="43">
                  <c:v>1.8341342164906962</c:v>
                </c:pt>
                <c:pt idx="44">
                  <c:v>2.8740126898976044</c:v>
                </c:pt>
                <c:pt idx="45">
                  <c:v>3.3580514290185515</c:v>
                </c:pt>
                <c:pt idx="46">
                  <c:v>2.8285717035080853</c:v>
                </c:pt>
                <c:pt idx="47">
                  <c:v>2.3620736780959106</c:v>
                </c:pt>
                <c:pt idx="48">
                  <c:v>2.3863335434480604</c:v>
                </c:pt>
                <c:pt idx="49">
                  <c:v>2.4234938235308876</c:v>
                </c:pt>
                <c:pt idx="50">
                  <c:v>1.8908080573270232</c:v>
                </c:pt>
                <c:pt idx="51">
                  <c:v>0.85602929831530805</c:v>
                </c:pt>
                <c:pt idx="52">
                  <c:v>1.6969949518935337</c:v>
                </c:pt>
                <c:pt idx="53">
                  <c:v>2.2467296866558573</c:v>
                </c:pt>
                <c:pt idx="54">
                  <c:v>2.2550558181553342</c:v>
                </c:pt>
                <c:pt idx="55">
                  <c:v>2.3384969399790201</c:v>
                </c:pt>
                <c:pt idx="56">
                  <c:v>2.604305795238012</c:v>
                </c:pt>
                <c:pt idx="57">
                  <c:v>3.5674759700210776</c:v>
                </c:pt>
                <c:pt idx="58">
                  <c:v>3.9869892566449301</c:v>
                </c:pt>
                <c:pt idx="59">
                  <c:v>3.2379658683816115</c:v>
                </c:pt>
                <c:pt idx="60">
                  <c:v>2.4577892046978294</c:v>
                </c:pt>
                <c:pt idx="61">
                  <c:v>2.2249161905605335</c:v>
                </c:pt>
                <c:pt idx="62">
                  <c:v>2.140926966892402</c:v>
                </c:pt>
                <c:pt idx="63">
                  <c:v>2.0369799565680924</c:v>
                </c:pt>
                <c:pt idx="64">
                  <c:v>1.5376064119025095</c:v>
                </c:pt>
                <c:pt idx="65">
                  <c:v>1.4513852845749842</c:v>
                </c:pt>
                <c:pt idx="66">
                  <c:v>1.9401243825370869</c:v>
                </c:pt>
                <c:pt idx="67">
                  <c:v>2.6868043789357379</c:v>
                </c:pt>
                <c:pt idx="68">
                  <c:v>3.3732348371446403</c:v>
                </c:pt>
                <c:pt idx="69">
                  <c:v>3.0812386734996466</c:v>
                </c:pt>
                <c:pt idx="70">
                  <c:v>3.1347786714445327</c:v>
                </c:pt>
                <c:pt idx="71">
                  <c:v>2.6251816326683395</c:v>
                </c:pt>
                <c:pt idx="72">
                  <c:v>1.7501088127019904</c:v>
                </c:pt>
                <c:pt idx="73">
                  <c:v>0.16445122080421357</c:v>
                </c:pt>
                <c:pt idx="74">
                  <c:v>-2.5660115426902261</c:v>
                </c:pt>
                <c:pt idx="75">
                  <c:v>-5.4016038872500678</c:v>
                </c:pt>
                <c:pt idx="76">
                  <c:v>-7.878561177333073</c:v>
                </c:pt>
                <c:pt idx="77">
                  <c:v>-11.612333297098486</c:v>
                </c:pt>
                <c:pt idx="78">
                  <c:v>-14.260570830120104</c:v>
                </c:pt>
                <c:pt idx="79">
                  <c:v>-17.109346786528217</c:v>
                </c:pt>
                <c:pt idx="80">
                  <c:v>-19.201384459947043</c:v>
                </c:pt>
                <c:pt idx="81">
                  <c:v>-20.003894081671124</c:v>
                </c:pt>
                <c:pt idx="82">
                  <c:v>-20.607998053186972</c:v>
                </c:pt>
                <c:pt idx="83">
                  <c:v>-21.484813263330921</c:v>
                </c:pt>
                <c:pt idx="84">
                  <c:v>-22.091221402290216</c:v>
                </c:pt>
                <c:pt idx="85">
                  <c:v>-22.026147102979742</c:v>
                </c:pt>
                <c:pt idx="86">
                  <c:v>-20.870424898616083</c:v>
                </c:pt>
                <c:pt idx="87">
                  <c:v>-20.655352073496669</c:v>
                </c:pt>
                <c:pt idx="88">
                  <c:v>-20.752910512167237</c:v>
                </c:pt>
                <c:pt idx="89">
                  <c:v>-21.363188201774364</c:v>
                </c:pt>
                <c:pt idx="90">
                  <c:v>-21.451669447115222</c:v>
                </c:pt>
                <c:pt idx="91">
                  <c:v>-21.310249064051277</c:v>
                </c:pt>
                <c:pt idx="92">
                  <c:v>-22.226046777059171</c:v>
                </c:pt>
                <c:pt idx="93">
                  <c:v>-23.73623094667618</c:v>
                </c:pt>
                <c:pt idx="94">
                  <c:v>-24.78597194487751</c:v>
                </c:pt>
                <c:pt idx="95">
                  <c:v>-25.58972332623464</c:v>
                </c:pt>
                <c:pt idx="96">
                  <c:v>-26.582315937435141</c:v>
                </c:pt>
                <c:pt idx="97">
                  <c:v>-26.676415081866104</c:v>
                </c:pt>
                <c:pt idx="98">
                  <c:v>-27.036208876629313</c:v>
                </c:pt>
                <c:pt idx="99">
                  <c:v>-26.484024311640184</c:v>
                </c:pt>
                <c:pt idx="100">
                  <c:v>-26.022684061632702</c:v>
                </c:pt>
                <c:pt idx="101">
                  <c:v>-25.46478237149007</c:v>
                </c:pt>
                <c:pt idx="102">
                  <c:v>-25.056822174569401</c:v>
                </c:pt>
                <c:pt idx="103">
                  <c:v>-24.424316158134605</c:v>
                </c:pt>
                <c:pt idx="104">
                  <c:v>-24.495585985012585</c:v>
                </c:pt>
                <c:pt idx="105">
                  <c:v>-24.683798488684882</c:v>
                </c:pt>
                <c:pt idx="106">
                  <c:v>-24.846907410743988</c:v>
                </c:pt>
                <c:pt idx="107">
                  <c:v>-24.709104772214243</c:v>
                </c:pt>
                <c:pt idx="108">
                  <c:v>-25.120081163517717</c:v>
                </c:pt>
                <c:pt idx="109">
                  <c:v>-24.91458192612642</c:v>
                </c:pt>
                <c:pt idx="110">
                  <c:v>-24.995943133426945</c:v>
                </c:pt>
                <c:pt idx="111">
                  <c:v>-25.212589815615786</c:v>
                </c:pt>
                <c:pt idx="112">
                  <c:v>-24.282620027734062</c:v>
                </c:pt>
                <c:pt idx="113">
                  <c:v>-23.976748193599292</c:v>
                </c:pt>
                <c:pt idx="114">
                  <c:v>-23.704201555858898</c:v>
                </c:pt>
                <c:pt idx="115">
                  <c:v>-22.76999026828798</c:v>
                </c:pt>
                <c:pt idx="116">
                  <c:v>-22.614745754829208</c:v>
                </c:pt>
                <c:pt idx="117">
                  <c:v>-22.93823676779499</c:v>
                </c:pt>
                <c:pt idx="118">
                  <c:v>-22.710058907898453</c:v>
                </c:pt>
                <c:pt idx="119">
                  <c:v>-23.621782087442</c:v>
                </c:pt>
                <c:pt idx="120">
                  <c:v>-23.350615748627227</c:v>
                </c:pt>
                <c:pt idx="121">
                  <c:v>-23.998757803325724</c:v>
                </c:pt>
                <c:pt idx="122">
                  <c:v>-24.406540234127043</c:v>
                </c:pt>
                <c:pt idx="123">
                  <c:v>-24.888285406110146</c:v>
                </c:pt>
                <c:pt idx="124">
                  <c:v>-24.042561123102789</c:v>
                </c:pt>
                <c:pt idx="125">
                  <c:v>-23.929240693214606</c:v>
                </c:pt>
                <c:pt idx="126">
                  <c:v>-23.799484409043394</c:v>
                </c:pt>
                <c:pt idx="127">
                  <c:v>-24.511477491492336</c:v>
                </c:pt>
                <c:pt idx="128">
                  <c:v>-24.412677145865665</c:v>
                </c:pt>
                <c:pt idx="129">
                  <c:v>-24.63382105777098</c:v>
                </c:pt>
                <c:pt idx="130">
                  <c:v>-24.366021141216816</c:v>
                </c:pt>
                <c:pt idx="131">
                  <c:v>-23.601823800885882</c:v>
                </c:pt>
                <c:pt idx="132">
                  <c:v>-23.522874689543169</c:v>
                </c:pt>
                <c:pt idx="133">
                  <c:v>-23.35134799529953</c:v>
                </c:pt>
                <c:pt idx="134">
                  <c:v>-23.328135044027565</c:v>
                </c:pt>
                <c:pt idx="135">
                  <c:v>-23.114087643709102</c:v>
                </c:pt>
                <c:pt idx="136">
                  <c:v>-22.541782297010567</c:v>
                </c:pt>
                <c:pt idx="137">
                  <c:v>-22.107103195709335</c:v>
                </c:pt>
                <c:pt idx="138">
                  <c:v>-22.310994338171902</c:v>
                </c:pt>
                <c:pt idx="139">
                  <c:v>-22.018756343443879</c:v>
                </c:pt>
                <c:pt idx="140">
                  <c:v>-21.509006775979049</c:v>
                </c:pt>
                <c:pt idx="141">
                  <c:v>-21.151510143170576</c:v>
                </c:pt>
                <c:pt idx="142">
                  <c:v>-20.614255952286637</c:v>
                </c:pt>
                <c:pt idx="143">
                  <c:v>-20.702252433370496</c:v>
                </c:pt>
                <c:pt idx="144">
                  <c:v>-20.560166289738024</c:v>
                </c:pt>
                <c:pt idx="145">
                  <c:v>-20.401968260614506</c:v>
                </c:pt>
                <c:pt idx="146">
                  <c:v>-20.031019169020443</c:v>
                </c:pt>
                <c:pt idx="147">
                  <c:v>-20.047876043787571</c:v>
                </c:pt>
                <c:pt idx="148">
                  <c:v>-20.108528760384957</c:v>
                </c:pt>
                <c:pt idx="149">
                  <c:v>-20.543208501429223</c:v>
                </c:pt>
                <c:pt idx="150">
                  <c:v>-20.561740240727293</c:v>
                </c:pt>
                <c:pt idx="151">
                  <c:v>-20.47898710086471</c:v>
                </c:pt>
                <c:pt idx="152">
                  <c:v>-20.150603526234224</c:v>
                </c:pt>
                <c:pt idx="153">
                  <c:v>-20.016301231692786</c:v>
                </c:pt>
                <c:pt idx="154">
                  <c:v>-19.373475361842793</c:v>
                </c:pt>
                <c:pt idx="155">
                  <c:v>-18.291238278448606</c:v>
                </c:pt>
                <c:pt idx="156">
                  <c:v>-16.576103643222414</c:v>
                </c:pt>
                <c:pt idx="157">
                  <c:v>-15.301674261268378</c:v>
                </c:pt>
                <c:pt idx="158">
                  <c:v>-16.227737423583115</c:v>
                </c:pt>
                <c:pt idx="159">
                  <c:v>-16.83269596289032</c:v>
                </c:pt>
                <c:pt idx="160">
                  <c:v>-16.30912341354243</c:v>
                </c:pt>
                <c:pt idx="161">
                  <c:v>-16.056536125092101</c:v>
                </c:pt>
                <c:pt idx="162">
                  <c:v>-15.817014177725273</c:v>
                </c:pt>
                <c:pt idx="163">
                  <c:v>-16.587987591592668</c:v>
                </c:pt>
                <c:pt idx="164">
                  <c:v>-17.54458928699912</c:v>
                </c:pt>
                <c:pt idx="165">
                  <c:v>-16.55536964674517</c:v>
                </c:pt>
                <c:pt idx="166">
                  <c:v>-15.531956535768428</c:v>
                </c:pt>
                <c:pt idx="167">
                  <c:v>-15.087118023535103</c:v>
                </c:pt>
                <c:pt idx="168">
                  <c:v>-14.814047416306291</c:v>
                </c:pt>
                <c:pt idx="169">
                  <c:v>-15.228592260757452</c:v>
                </c:pt>
                <c:pt idx="170">
                  <c:v>-15.803492695308083</c:v>
                </c:pt>
                <c:pt idx="171">
                  <c:v>-15.035095289590231</c:v>
                </c:pt>
                <c:pt idx="172">
                  <c:v>-14.465447770196246</c:v>
                </c:pt>
                <c:pt idx="173">
                  <c:v>-14.620392647318624</c:v>
                </c:pt>
                <c:pt idx="174">
                  <c:v>-15.368713578559166</c:v>
                </c:pt>
                <c:pt idx="175">
                  <c:v>-15.737653357150672</c:v>
                </c:pt>
                <c:pt idx="176">
                  <c:v>-15.75551913717911</c:v>
                </c:pt>
                <c:pt idx="177">
                  <c:v>-15.379642470361061</c:v>
                </c:pt>
                <c:pt idx="178">
                  <c:v>-15.528664989331057</c:v>
                </c:pt>
                <c:pt idx="179">
                  <c:v>-15.534490992274465</c:v>
                </c:pt>
                <c:pt idx="180">
                  <c:v>-15.163811001575553</c:v>
                </c:pt>
                <c:pt idx="181">
                  <c:v>-14.634217199398694</c:v>
                </c:pt>
                <c:pt idx="182">
                  <c:v>-14.079996749946403</c:v>
                </c:pt>
                <c:pt idx="183">
                  <c:v>-13.202346694947904</c:v>
                </c:pt>
                <c:pt idx="184">
                  <c:v>-12.313220949058021</c:v>
                </c:pt>
                <c:pt idx="185">
                  <c:v>-11.711826677784069</c:v>
                </c:pt>
                <c:pt idx="186">
                  <c:v>-11.266626219068092</c:v>
                </c:pt>
                <c:pt idx="187">
                  <c:v>-11.240708869438508</c:v>
                </c:pt>
                <c:pt idx="188">
                  <c:v>-11.05644693957491</c:v>
                </c:pt>
                <c:pt idx="189">
                  <c:v>-11.120286152372959</c:v>
                </c:pt>
                <c:pt idx="190">
                  <c:v>-11.132476008433683</c:v>
                </c:pt>
                <c:pt idx="191">
                  <c:v>-10.913072567323409</c:v>
                </c:pt>
                <c:pt idx="192">
                  <c:v>-10.817134614241391</c:v>
                </c:pt>
                <c:pt idx="193">
                  <c:v>-10.436476755205874</c:v>
                </c:pt>
                <c:pt idx="194">
                  <c:v>-9.6867168104185168</c:v>
                </c:pt>
                <c:pt idx="195">
                  <c:v>-9.0721082872727532</c:v>
                </c:pt>
                <c:pt idx="196">
                  <c:v>-8.6509670883953032</c:v>
                </c:pt>
                <c:pt idx="197">
                  <c:v>-8.3944191189944988</c:v>
                </c:pt>
                <c:pt idx="198">
                  <c:v>-8.2280304658562642</c:v>
                </c:pt>
                <c:pt idx="199">
                  <c:v>-8.4032891372253484</c:v>
                </c:pt>
                <c:pt idx="200">
                  <c:v>-8.4371700944689092</c:v>
                </c:pt>
                <c:pt idx="201">
                  <c:v>-8.9407043524368106</c:v>
                </c:pt>
                <c:pt idx="202">
                  <c:v>-9.1586404459322868</c:v>
                </c:pt>
                <c:pt idx="203">
                  <c:v>-9.1011185776169405</c:v>
                </c:pt>
                <c:pt idx="204">
                  <c:v>-9.0461403560923692</c:v>
                </c:pt>
                <c:pt idx="205">
                  <c:v>-9.2122145766895986</c:v>
                </c:pt>
                <c:pt idx="206">
                  <c:v>-8.8962288892307448</c:v>
                </c:pt>
                <c:pt idx="207">
                  <c:v>-8.57529802577608</c:v>
                </c:pt>
                <c:pt idx="208">
                  <c:v>-8.5462513617409854</c:v>
                </c:pt>
                <c:pt idx="209">
                  <c:v>-8.2597782737722447</c:v>
                </c:pt>
                <c:pt idx="210">
                  <c:v>-8.0935423336802881</c:v>
                </c:pt>
                <c:pt idx="211">
                  <c:v>-8.1930076737424535</c:v>
                </c:pt>
                <c:pt idx="212">
                  <c:v>-8.3656473682328372</c:v>
                </c:pt>
                <c:pt idx="213">
                  <c:v>-8.2832660283124984</c:v>
                </c:pt>
                <c:pt idx="214">
                  <c:v>-8.4170252987858198</c:v>
                </c:pt>
                <c:pt idx="215">
                  <c:v>-8.477870462778629</c:v>
                </c:pt>
                <c:pt idx="216">
                  <c:v>-8.6740461145987258</c:v>
                </c:pt>
                <c:pt idx="217">
                  <c:v>-8.5339718548963361</c:v>
                </c:pt>
                <c:pt idx="218">
                  <c:v>-8.5299663162732582</c:v>
                </c:pt>
                <c:pt idx="219">
                  <c:v>-8.5124844199437621</c:v>
                </c:pt>
                <c:pt idx="220">
                  <c:v>-8.137707184540691</c:v>
                </c:pt>
                <c:pt idx="221">
                  <c:v>-7.5419125945872292</c:v>
                </c:pt>
                <c:pt idx="222">
                  <c:v>-6.9995140885573539</c:v>
                </c:pt>
                <c:pt idx="223">
                  <c:v>-6.5905418924079955</c:v>
                </c:pt>
                <c:pt idx="224">
                  <c:v>-4.6829865928866141</c:v>
                </c:pt>
                <c:pt idx="225">
                  <c:v>-4.2107022852940528</c:v>
                </c:pt>
                <c:pt idx="226">
                  <c:v>-4.3599922013399359</c:v>
                </c:pt>
                <c:pt idx="227">
                  <c:v>-4.4919136602381187</c:v>
                </c:pt>
                <c:pt idx="228">
                  <c:v>-4.6227222890976956</c:v>
                </c:pt>
                <c:pt idx="229">
                  <c:v>-4.9902014865640165</c:v>
                </c:pt>
                <c:pt idx="230">
                  <c:v>-4.8050750502256632</c:v>
                </c:pt>
                <c:pt idx="231">
                  <c:v>-5.8522908892222745</c:v>
                </c:pt>
                <c:pt idx="232">
                  <c:v>-6.1957014997774973</c:v>
                </c:pt>
                <c:pt idx="233">
                  <c:v>-5.719291129262424</c:v>
                </c:pt>
                <c:pt idx="234">
                  <c:v>-5.5776137822418859</c:v>
                </c:pt>
                <c:pt idx="235">
                  <c:v>-5.5912613674988974</c:v>
                </c:pt>
                <c:pt idx="236">
                  <c:v>-5.3040847666949622</c:v>
                </c:pt>
                <c:pt idx="237">
                  <c:v>-5.0159162629471536</c:v>
                </c:pt>
                <c:pt idx="238">
                  <c:v>-5.1461442897477996</c:v>
                </c:pt>
                <c:pt idx="239">
                  <c:v>-4.9684542472088751</c:v>
                </c:pt>
                <c:pt idx="240">
                  <c:v>-5.19115806265087</c:v>
                </c:pt>
                <c:pt idx="241">
                  <c:v>-5.4347574746522564</c:v>
                </c:pt>
                <c:pt idx="242">
                  <c:v>-5.7900869082500845</c:v>
                </c:pt>
                <c:pt idx="243">
                  <c:v>-5.3580079110598593</c:v>
                </c:pt>
                <c:pt idx="244">
                  <c:v>-5.621886319670625</c:v>
                </c:pt>
                <c:pt idx="245">
                  <c:v>-5.5344862497681078</c:v>
                </c:pt>
                <c:pt idx="246">
                  <c:v>-5.0854129387956428</c:v>
                </c:pt>
                <c:pt idx="247">
                  <c:v>-4.4255943809090121</c:v>
                </c:pt>
                <c:pt idx="248">
                  <c:v>-4.2227684192516053</c:v>
                </c:pt>
                <c:pt idx="249">
                  <c:v>-4.0270389707074585</c:v>
                </c:pt>
                <c:pt idx="250">
                  <c:v>-4.3555367942664152</c:v>
                </c:pt>
                <c:pt idx="251">
                  <c:v>-4.1323306880370039</c:v>
                </c:pt>
                <c:pt idx="252">
                  <c:v>-4.1004176514554027</c:v>
                </c:pt>
                <c:pt idx="253">
                  <c:v>-4.3554103115741265</c:v>
                </c:pt>
                <c:pt idx="254">
                  <c:v>-4.6167868909656304</c:v>
                </c:pt>
                <c:pt idx="255">
                  <c:v>-4.6274388093730661</c:v>
                </c:pt>
                <c:pt idx="256">
                  <c:v>-4.3403273423622037</c:v>
                </c:pt>
                <c:pt idx="257">
                  <c:v>-3.9911939151548621</c:v>
                </c:pt>
                <c:pt idx="258">
                  <c:v>-3.8054066458771163</c:v>
                </c:pt>
                <c:pt idx="259">
                  <c:v>-4.0445831533170029</c:v>
                </c:pt>
                <c:pt idx="260">
                  <c:v>-3.821545748185053</c:v>
                </c:pt>
                <c:pt idx="261">
                  <c:v>-3.4976788224078961</c:v>
                </c:pt>
                <c:pt idx="262">
                  <c:v>-3.1447777067305021</c:v>
                </c:pt>
                <c:pt idx="263">
                  <c:v>-3.3755144139892681</c:v>
                </c:pt>
                <c:pt idx="264">
                  <c:v>-3.2639900708719951</c:v>
                </c:pt>
                <c:pt idx="265">
                  <c:v>-3.3174052624185619</c:v>
                </c:pt>
                <c:pt idx="266">
                  <c:v>-3.3959486231071994</c:v>
                </c:pt>
                <c:pt idx="267">
                  <c:v>-3.94984423045707</c:v>
                </c:pt>
                <c:pt idx="268">
                  <c:v>-4.6807959308943747</c:v>
                </c:pt>
                <c:pt idx="269">
                  <c:v>-5.1741161675002534</c:v>
                </c:pt>
                <c:pt idx="270">
                  <c:v>-5.7326208696493079</c:v>
                </c:pt>
                <c:pt idx="271">
                  <c:v>-6.2277339083684007</c:v>
                </c:pt>
                <c:pt idx="272">
                  <c:v>-6.2544159495965337</c:v>
                </c:pt>
                <c:pt idx="273">
                  <c:v>-6.3265371917109965</c:v>
                </c:pt>
                <c:pt idx="274">
                  <c:v>-6.104538187957532</c:v>
                </c:pt>
                <c:pt idx="275">
                  <c:v>-6.0125887149183272</c:v>
                </c:pt>
                <c:pt idx="276">
                  <c:v>-5.9449132404179954</c:v>
                </c:pt>
                <c:pt idx="277">
                  <c:v>-5.5305845621232601</c:v>
                </c:pt>
                <c:pt idx="278">
                  <c:v>-5.7048404027825024</c:v>
                </c:pt>
                <c:pt idx="279">
                  <c:v>-5.6774076687133501</c:v>
                </c:pt>
                <c:pt idx="280">
                  <c:v>-5.6006705930477407</c:v>
                </c:pt>
                <c:pt idx="281">
                  <c:v>-5.9170829542780847</c:v>
                </c:pt>
                <c:pt idx="282">
                  <c:v>-6.156935219714712</c:v>
                </c:pt>
                <c:pt idx="283">
                  <c:v>-6.333280010710193</c:v>
                </c:pt>
                <c:pt idx="284">
                  <c:v>-6.4307190408450241</c:v>
                </c:pt>
                <c:pt idx="285">
                  <c:v>-6.102705084618111</c:v>
                </c:pt>
                <c:pt idx="286">
                  <c:v>-6.4019649629743514</c:v>
                </c:pt>
                <c:pt idx="287">
                  <c:v>-6.4127267526030289</c:v>
                </c:pt>
                <c:pt idx="288">
                  <c:v>-6.5243684699464968</c:v>
                </c:pt>
                <c:pt idx="289">
                  <c:v>-6.555507969931436</c:v>
                </c:pt>
                <c:pt idx="290">
                  <c:v>-6.7232907827480313</c:v>
                </c:pt>
                <c:pt idx="291">
                  <c:v>-7.0347123263003875</c:v>
                </c:pt>
                <c:pt idx="292">
                  <c:v>-7.2945740170257602</c:v>
                </c:pt>
                <c:pt idx="293">
                  <c:v>-7.4591166360177112</c:v>
                </c:pt>
                <c:pt idx="294">
                  <c:v>-7.0072239674071497</c:v>
                </c:pt>
                <c:pt idx="295">
                  <c:v>-6.9041943770724572</c:v>
                </c:pt>
                <c:pt idx="296">
                  <c:v>-6.6232792073290181</c:v>
                </c:pt>
                <c:pt idx="297">
                  <c:v>-6.2671969544316122</c:v>
                </c:pt>
                <c:pt idx="298">
                  <c:v>-5.8092540006786964</c:v>
                </c:pt>
                <c:pt idx="299">
                  <c:v>-5.8490457689958593</c:v>
                </c:pt>
                <c:pt idx="300">
                  <c:v>-6.3854984913610506</c:v>
                </c:pt>
                <c:pt idx="301">
                  <c:v>-7.1833227312386772</c:v>
                </c:pt>
                <c:pt idx="302">
                  <c:v>-6.6550016473720692</c:v>
                </c:pt>
                <c:pt idx="303">
                  <c:v>-6.390844836845841</c:v>
                </c:pt>
                <c:pt idx="304">
                  <c:v>-6.5892810357084812</c:v>
                </c:pt>
                <c:pt idx="305">
                  <c:v>-6.2162050830397897</c:v>
                </c:pt>
                <c:pt idx="306">
                  <c:v>-5.6501754108270186</c:v>
                </c:pt>
                <c:pt idx="307">
                  <c:v>-4.7457656925712168</c:v>
                </c:pt>
                <c:pt idx="308">
                  <c:v>-4.4478922562466527</c:v>
                </c:pt>
                <c:pt idx="309">
                  <c:v>-5.1531600107285227</c:v>
                </c:pt>
                <c:pt idx="310">
                  <c:v>-5.5770567887848328</c:v>
                </c:pt>
                <c:pt idx="311">
                  <c:v>-5.8834255833982185</c:v>
                </c:pt>
                <c:pt idx="312">
                  <c:v>-6.5167481050444014</c:v>
                </c:pt>
                <c:pt idx="313">
                  <c:v>-6.7239193678440783</c:v>
                </c:pt>
                <c:pt idx="314">
                  <c:v>-8.0172749135839556</c:v>
                </c:pt>
                <c:pt idx="315">
                  <c:v>-9.4003079380350307</c:v>
                </c:pt>
                <c:pt idx="316">
                  <c:v>-9.3934306740536631</c:v>
                </c:pt>
                <c:pt idx="317">
                  <c:v>-9.7958659389161955</c:v>
                </c:pt>
                <c:pt idx="318">
                  <c:v>-9.8975616371491544</c:v>
                </c:pt>
                <c:pt idx="319">
                  <c:v>-10.45345031599982</c:v>
                </c:pt>
                <c:pt idx="320">
                  <c:v>-11.283758343227024</c:v>
                </c:pt>
                <c:pt idx="321">
                  <c:v>-11.854999703759749</c:v>
                </c:pt>
                <c:pt idx="322">
                  <c:v>-11.886367855500072</c:v>
                </c:pt>
                <c:pt idx="323">
                  <c:v>-12.163780453116676</c:v>
                </c:pt>
                <c:pt idx="324">
                  <c:v>-11.993594125349944</c:v>
                </c:pt>
                <c:pt idx="325">
                  <c:v>-11.339807393240926</c:v>
                </c:pt>
                <c:pt idx="326">
                  <c:v>-10.231297827160185</c:v>
                </c:pt>
                <c:pt idx="327">
                  <c:v>-8.6468686258725285</c:v>
                </c:pt>
                <c:pt idx="328">
                  <c:v>-7.6815851236575288</c:v>
                </c:pt>
                <c:pt idx="329">
                  <c:v>-7.5125073705114005</c:v>
                </c:pt>
                <c:pt idx="330">
                  <c:v>-8.1373954719005717</c:v>
                </c:pt>
                <c:pt idx="331">
                  <c:v>-8.9515668636678125</c:v>
                </c:pt>
                <c:pt idx="332">
                  <c:v>-9.1973808417070355</c:v>
                </c:pt>
                <c:pt idx="333">
                  <c:v>-9.2846069150388644</c:v>
                </c:pt>
                <c:pt idx="334">
                  <c:v>-9.8035461927687901</c:v>
                </c:pt>
                <c:pt idx="335">
                  <c:v>-9.3691732024726946</c:v>
                </c:pt>
                <c:pt idx="336">
                  <c:v>-8.4733796604543468</c:v>
                </c:pt>
                <c:pt idx="337">
                  <c:v>-8.0086682649027807</c:v>
                </c:pt>
                <c:pt idx="338">
                  <c:v>-7.7578709876263359</c:v>
                </c:pt>
                <c:pt idx="339">
                  <c:v>-7.2506713273194663</c:v>
                </c:pt>
                <c:pt idx="340">
                  <c:v>-7.346157254577089</c:v>
                </c:pt>
                <c:pt idx="341">
                  <c:v>-7.7578377616391707</c:v>
                </c:pt>
                <c:pt idx="342">
                  <c:v>-8.1225623852635636</c:v>
                </c:pt>
                <c:pt idx="343">
                  <c:v>-8.0996763199582329</c:v>
                </c:pt>
                <c:pt idx="344">
                  <c:v>-6.9455330944685985</c:v>
                </c:pt>
                <c:pt idx="345">
                  <c:v>-5.3622410388096302</c:v>
                </c:pt>
                <c:pt idx="346">
                  <c:v>-5.6467398179122741</c:v>
                </c:pt>
                <c:pt idx="347">
                  <c:v>-5.373083239490863</c:v>
                </c:pt>
                <c:pt idx="348">
                  <c:v>-4.7890864315007873</c:v>
                </c:pt>
                <c:pt idx="349">
                  <c:v>-3.7317422013241788</c:v>
                </c:pt>
                <c:pt idx="350">
                  <c:v>-3.0902389856611925</c:v>
                </c:pt>
                <c:pt idx="351">
                  <c:v>-2.4516757541211733</c:v>
                </c:pt>
                <c:pt idx="352">
                  <c:v>-1.9825230998519514</c:v>
                </c:pt>
                <c:pt idx="353">
                  <c:v>-1.040018027169791</c:v>
                </c:pt>
                <c:pt idx="354">
                  <c:v>-0.75977025659527886</c:v>
                </c:pt>
                <c:pt idx="355">
                  <c:v>-1.6195415943380997</c:v>
                </c:pt>
                <c:pt idx="356">
                  <c:v>-1.0224392880761459</c:v>
                </c:pt>
                <c:pt idx="357">
                  <c:v>0.47219224659895154</c:v>
                </c:pt>
                <c:pt idx="358">
                  <c:v>4.1132370077413072E-3</c:v>
                </c:pt>
                <c:pt idx="359">
                  <c:v>0.2453399933093682</c:v>
                </c:pt>
                <c:pt idx="360">
                  <c:v>0.18578098778011393</c:v>
                </c:pt>
                <c:pt idx="361">
                  <c:v>4.6827950374462315E-2</c:v>
                </c:pt>
                <c:pt idx="362">
                  <c:v>-1.3411278069870336</c:v>
                </c:pt>
                <c:pt idx="363">
                  <c:v>-3.3259625573603704</c:v>
                </c:pt>
                <c:pt idx="364">
                  <c:v>-5.4306439239099387</c:v>
                </c:pt>
                <c:pt idx="365">
                  <c:v>-5.3354053435091711</c:v>
                </c:pt>
                <c:pt idx="366">
                  <c:v>-6.2101037228764664</c:v>
                </c:pt>
                <c:pt idx="367">
                  <c:v>-7.0550515274144789</c:v>
                </c:pt>
                <c:pt idx="368">
                  <c:v>-7.6905969062139308</c:v>
                </c:pt>
                <c:pt idx="369">
                  <c:v>-5.4728749631074773</c:v>
                </c:pt>
                <c:pt idx="370">
                  <c:v>-4.8494465633935731</c:v>
                </c:pt>
                <c:pt idx="371">
                  <c:v>-5.0459226539923483</c:v>
                </c:pt>
                <c:pt idx="372">
                  <c:v>-5.0344660993025547</c:v>
                </c:pt>
                <c:pt idx="373">
                  <c:v>-4.777612028489238</c:v>
                </c:pt>
                <c:pt idx="374">
                  <c:v>-4.2518785161318338</c:v>
                </c:pt>
                <c:pt idx="375">
                  <c:v>-3.3577105298824961</c:v>
                </c:pt>
                <c:pt idx="376">
                  <c:v>-4.3614665710674902</c:v>
                </c:pt>
                <c:pt idx="377">
                  <c:v>-4.9086378632647394</c:v>
                </c:pt>
                <c:pt idx="378">
                  <c:v>-5.0654716327985687</c:v>
                </c:pt>
                <c:pt idx="379">
                  <c:v>-5.8762589772746425</c:v>
                </c:pt>
                <c:pt idx="380">
                  <c:v>-7.2666193191640103</c:v>
                </c:pt>
                <c:pt idx="381">
                  <c:v>-8.9022196110917484</c:v>
                </c:pt>
                <c:pt idx="382">
                  <c:v>-10.711817301256405</c:v>
                </c:pt>
                <c:pt idx="383">
                  <c:v>-11.043712233854846</c:v>
                </c:pt>
                <c:pt idx="384">
                  <c:v>-11.424397303034592</c:v>
                </c:pt>
                <c:pt idx="385">
                  <c:v>-11.930968524538946</c:v>
                </c:pt>
                <c:pt idx="386">
                  <c:v>-11.899731453251345</c:v>
                </c:pt>
                <c:pt idx="387">
                  <c:v>-12.112924893442408</c:v>
                </c:pt>
                <c:pt idx="388">
                  <c:v>-11.662515832026159</c:v>
                </c:pt>
                <c:pt idx="389">
                  <c:v>-10.997791382726476</c:v>
                </c:pt>
                <c:pt idx="390">
                  <c:v>-10.858523419487337</c:v>
                </c:pt>
                <c:pt idx="391">
                  <c:v>-10.761484028365761</c:v>
                </c:pt>
                <c:pt idx="392">
                  <c:v>-11.247301090013027</c:v>
                </c:pt>
                <c:pt idx="393">
                  <c:v>-11.275497528782342</c:v>
                </c:pt>
                <c:pt idx="394">
                  <c:v>-10.697741555016048</c:v>
                </c:pt>
                <c:pt idx="395">
                  <c:v>-11.004569651093606</c:v>
                </c:pt>
                <c:pt idx="396">
                  <c:v>-11.235354590942027</c:v>
                </c:pt>
                <c:pt idx="397">
                  <c:v>-10.823394058253211</c:v>
                </c:pt>
                <c:pt idx="398">
                  <c:v>-10.479302034311115</c:v>
                </c:pt>
                <c:pt idx="399">
                  <c:v>-9.0213593461468786</c:v>
                </c:pt>
                <c:pt idx="400">
                  <c:v>-8.9161744980695623</c:v>
                </c:pt>
                <c:pt idx="401">
                  <c:v>-8.7279556632588591</c:v>
                </c:pt>
                <c:pt idx="402">
                  <c:v>-8.3758117965362135</c:v>
                </c:pt>
                <c:pt idx="403">
                  <c:v>-8.2692411353661424</c:v>
                </c:pt>
                <c:pt idx="404">
                  <c:v>-8.3401960881868771</c:v>
                </c:pt>
                <c:pt idx="405">
                  <c:v>-8.4592116944268216</c:v>
                </c:pt>
                <c:pt idx="406">
                  <c:v>-9.5008188719969588</c:v>
                </c:pt>
                <c:pt idx="407">
                  <c:v>-9.23399814421035</c:v>
                </c:pt>
                <c:pt idx="408">
                  <c:v>-7.119271605112039</c:v>
                </c:pt>
                <c:pt idx="409">
                  <c:v>-6.7986926217146166</c:v>
                </c:pt>
                <c:pt idx="410">
                  <c:v>-6.4021770754939382</c:v>
                </c:pt>
                <c:pt idx="411">
                  <c:v>-6.1778540686510848</c:v>
                </c:pt>
                <c:pt idx="412">
                  <c:v>-5.3851764783826397</c:v>
                </c:pt>
                <c:pt idx="413">
                  <c:v>-4.8747341976334146</c:v>
                </c:pt>
                <c:pt idx="414">
                  <c:v>-4.6035257861901098</c:v>
                </c:pt>
                <c:pt idx="415">
                  <c:v>-6.1304403365038294</c:v>
                </c:pt>
                <c:pt idx="416">
                  <c:v>-6.0932380361490512</c:v>
                </c:pt>
                <c:pt idx="417">
                  <c:v>-6.7247757257870182</c:v>
                </c:pt>
                <c:pt idx="418">
                  <c:v>-6.8305955118686601</c:v>
                </c:pt>
                <c:pt idx="419">
                  <c:v>-7.0439600024513132</c:v>
                </c:pt>
                <c:pt idx="420">
                  <c:v>-7.6767580337248944</c:v>
                </c:pt>
                <c:pt idx="421">
                  <c:v>-8.4232560795274711</c:v>
                </c:pt>
                <c:pt idx="422">
                  <c:v>-9.1148369459126748</c:v>
                </c:pt>
                <c:pt idx="423">
                  <c:v>-9.8245243542256198</c:v>
                </c:pt>
                <c:pt idx="424">
                  <c:v>-9.7498089485951187</c:v>
                </c:pt>
                <c:pt idx="425">
                  <c:v>-10.092913097275643</c:v>
                </c:pt>
                <c:pt idx="426">
                  <c:v>-10.929654581753836</c:v>
                </c:pt>
                <c:pt idx="427">
                  <c:v>-11.149974221525326</c:v>
                </c:pt>
                <c:pt idx="428">
                  <c:v>-11.545508058698843</c:v>
                </c:pt>
                <c:pt idx="429">
                  <c:v>-11.623887934002896</c:v>
                </c:pt>
                <c:pt idx="430">
                  <c:v>-11.521824288275667</c:v>
                </c:pt>
                <c:pt idx="431">
                  <c:v>-11.804783067409199</c:v>
                </c:pt>
                <c:pt idx="432">
                  <c:v>-12.355502880081461</c:v>
                </c:pt>
                <c:pt idx="433">
                  <c:v>-11.894412850251879</c:v>
                </c:pt>
                <c:pt idx="434">
                  <c:v>-11.462332171556501</c:v>
                </c:pt>
                <c:pt idx="435">
                  <c:v>-10.94293289852722</c:v>
                </c:pt>
                <c:pt idx="436">
                  <c:v>-10.505738202838204</c:v>
                </c:pt>
                <c:pt idx="437">
                  <c:v>-9.5876218520819183</c:v>
                </c:pt>
                <c:pt idx="438">
                  <c:v>-8.2800945405445141</c:v>
                </c:pt>
                <c:pt idx="439">
                  <c:v>-4.8941092884683437</c:v>
                </c:pt>
                <c:pt idx="440">
                  <c:v>-1.9970908534819478</c:v>
                </c:pt>
                <c:pt idx="441">
                  <c:v>1.8364662829550737</c:v>
                </c:pt>
                <c:pt idx="442">
                  <c:v>5.1235847049122594</c:v>
                </c:pt>
                <c:pt idx="443">
                  <c:v>10.899484776475266</c:v>
                </c:pt>
                <c:pt idx="444">
                  <c:v>16.074290729777221</c:v>
                </c:pt>
                <c:pt idx="445">
                  <c:v>20.267599323139745</c:v>
                </c:pt>
                <c:pt idx="446">
                  <c:v>22.541614883244694</c:v>
                </c:pt>
                <c:pt idx="447">
                  <c:v>23.539181071037557</c:v>
                </c:pt>
                <c:pt idx="448">
                  <c:v>25.264195245977835</c:v>
                </c:pt>
                <c:pt idx="449">
                  <c:v>26.832177493331237</c:v>
                </c:pt>
                <c:pt idx="450">
                  <c:v>25.968318246860147</c:v>
                </c:pt>
                <c:pt idx="451">
                  <c:v>23.24414943094931</c:v>
                </c:pt>
                <c:pt idx="452">
                  <c:v>22.840880955197708</c:v>
                </c:pt>
                <c:pt idx="453">
                  <c:v>21.366246400085338</c:v>
                </c:pt>
                <c:pt idx="454">
                  <c:v>22.342403005922048</c:v>
                </c:pt>
                <c:pt idx="455">
                  <c:v>21.940744506375438</c:v>
                </c:pt>
                <c:pt idx="456">
                  <c:v>21.511990184056753</c:v>
                </c:pt>
                <c:pt idx="457">
                  <c:v>22.142425781523741</c:v>
                </c:pt>
                <c:pt idx="458">
                  <c:v>24.289133557743352</c:v>
                </c:pt>
                <c:pt idx="459">
                  <c:v>25.95390061894793</c:v>
                </c:pt>
                <c:pt idx="460">
                  <c:v>28.329075578205806</c:v>
                </c:pt>
                <c:pt idx="461">
                  <c:v>30.595900272425606</c:v>
                </c:pt>
                <c:pt idx="462">
                  <c:v>31.045973114776238</c:v>
                </c:pt>
                <c:pt idx="463">
                  <c:v>32.784761509891432</c:v>
                </c:pt>
                <c:pt idx="464">
                  <c:v>33.650641132736283</c:v>
                </c:pt>
                <c:pt idx="465">
                  <c:v>32.710922840642532</c:v>
                </c:pt>
                <c:pt idx="466">
                  <c:v>31.759511225457889</c:v>
                </c:pt>
                <c:pt idx="467">
                  <c:v>30.291169834891118</c:v>
                </c:pt>
                <c:pt idx="468">
                  <c:v>27.983212380264398</c:v>
                </c:pt>
                <c:pt idx="469">
                  <c:v>27.841851711803141</c:v>
                </c:pt>
                <c:pt idx="470">
                  <c:v>26.762837407430641</c:v>
                </c:pt>
                <c:pt idx="471">
                  <c:v>24.770346803295432</c:v>
                </c:pt>
                <c:pt idx="472">
                  <c:v>24.597906583868824</c:v>
                </c:pt>
                <c:pt idx="473">
                  <c:v>25.524027152083061</c:v>
                </c:pt>
                <c:pt idx="474">
                  <c:v>25.772633898865003</c:v>
                </c:pt>
                <c:pt idx="475">
                  <c:v>26.391966573145872</c:v>
                </c:pt>
                <c:pt idx="476">
                  <c:v>26.237740344540811</c:v>
                </c:pt>
                <c:pt idx="477">
                  <c:v>26.821060002795043</c:v>
                </c:pt>
                <c:pt idx="478">
                  <c:v>27.574145245842921</c:v>
                </c:pt>
                <c:pt idx="479">
                  <c:v>28.518388548346234</c:v>
                </c:pt>
                <c:pt idx="480">
                  <c:v>27.049514386199494</c:v>
                </c:pt>
                <c:pt idx="481">
                  <c:v>27.297046970366939</c:v>
                </c:pt>
                <c:pt idx="482">
                  <c:v>29.087550717916542</c:v>
                </c:pt>
                <c:pt idx="483">
                  <c:v>30.634082239658152</c:v>
                </c:pt>
                <c:pt idx="484">
                  <c:v>31.509275887202723</c:v>
                </c:pt>
                <c:pt idx="485">
                  <c:v>30.446117281826723</c:v>
                </c:pt>
                <c:pt idx="486">
                  <c:v>30.691039523800441</c:v>
                </c:pt>
                <c:pt idx="487">
                  <c:v>30.511636259441321</c:v>
                </c:pt>
                <c:pt idx="488">
                  <c:v>30.875443731293213</c:v>
                </c:pt>
                <c:pt idx="489">
                  <c:v>28.255335262359562</c:v>
                </c:pt>
                <c:pt idx="490">
                  <c:v>28.576209163253594</c:v>
                </c:pt>
                <c:pt idx="491">
                  <c:v>29.352889223146587</c:v>
                </c:pt>
                <c:pt idx="492">
                  <c:v>29.894891633179604</c:v>
                </c:pt>
                <c:pt idx="493">
                  <c:v>29.498130515641474</c:v>
                </c:pt>
                <c:pt idx="494">
                  <c:v>29.649857113055877</c:v>
                </c:pt>
                <c:pt idx="495">
                  <c:v>29.504889538128509</c:v>
                </c:pt>
                <c:pt idx="496">
                  <c:v>31.116031294855169</c:v>
                </c:pt>
                <c:pt idx="497">
                  <c:v>31.423354806095315</c:v>
                </c:pt>
                <c:pt idx="498">
                  <c:v>30.807772396550071</c:v>
                </c:pt>
                <c:pt idx="499">
                  <c:v>31.330766982764011</c:v>
                </c:pt>
                <c:pt idx="500">
                  <c:v>30.954341880801923</c:v>
                </c:pt>
                <c:pt idx="501">
                  <c:v>30.33048472664937</c:v>
                </c:pt>
                <c:pt idx="502">
                  <c:v>29.446250130556248</c:v>
                </c:pt>
                <c:pt idx="503">
                  <c:v>28.540236745792981</c:v>
                </c:pt>
                <c:pt idx="504">
                  <c:v>26.121087648624723</c:v>
                </c:pt>
                <c:pt idx="505">
                  <c:v>25.067408530441433</c:v>
                </c:pt>
                <c:pt idx="506">
                  <c:v>24.086022123725819</c:v>
                </c:pt>
                <c:pt idx="507">
                  <c:v>23.576157113015292</c:v>
                </c:pt>
                <c:pt idx="508">
                  <c:v>23.692873043587326</c:v>
                </c:pt>
                <c:pt idx="509">
                  <c:v>23.370998379367595</c:v>
                </c:pt>
                <c:pt idx="510">
                  <c:v>21.947267663380465</c:v>
                </c:pt>
                <c:pt idx="511">
                  <c:v>22.270204187928123</c:v>
                </c:pt>
                <c:pt idx="512">
                  <c:v>22.789048500519723</c:v>
                </c:pt>
                <c:pt idx="513">
                  <c:v>23.764859803618219</c:v>
                </c:pt>
                <c:pt idx="514">
                  <c:v>24.161630970532265</c:v>
                </c:pt>
                <c:pt idx="515">
                  <c:v>22.449544307485017</c:v>
                </c:pt>
                <c:pt idx="516">
                  <c:v>21.327458467454942</c:v>
                </c:pt>
                <c:pt idx="517">
                  <c:v>21.195667927434616</c:v>
                </c:pt>
                <c:pt idx="518">
                  <c:v>20.814660063959927</c:v>
                </c:pt>
                <c:pt idx="519">
                  <c:v>19.061399999817905</c:v>
                </c:pt>
                <c:pt idx="520">
                  <c:v>16.858224966734461</c:v>
                </c:pt>
                <c:pt idx="521">
                  <c:v>15.617180309534833</c:v>
                </c:pt>
                <c:pt idx="522">
                  <c:v>16.775093699468062</c:v>
                </c:pt>
                <c:pt idx="523">
                  <c:v>19.109718681819611</c:v>
                </c:pt>
                <c:pt idx="524">
                  <c:v>19.447643141446495</c:v>
                </c:pt>
                <c:pt idx="525">
                  <c:v>19.341443515438353</c:v>
                </c:pt>
                <c:pt idx="526">
                  <c:v>20.513970560103242</c:v>
                </c:pt>
                <c:pt idx="527">
                  <c:v>20.558650750923537</c:v>
                </c:pt>
                <c:pt idx="528">
                  <c:v>20.941841515449795</c:v>
                </c:pt>
                <c:pt idx="529">
                  <c:v>21.050848254887132</c:v>
                </c:pt>
                <c:pt idx="530">
                  <c:v>19.036067406756839</c:v>
                </c:pt>
                <c:pt idx="531">
                  <c:v>18.01616129475331</c:v>
                </c:pt>
                <c:pt idx="532">
                  <c:v>17.443799962267697</c:v>
                </c:pt>
                <c:pt idx="533">
                  <c:v>16.052913378932335</c:v>
                </c:pt>
                <c:pt idx="534">
                  <c:v>16.446562770542084</c:v>
                </c:pt>
                <c:pt idx="535">
                  <c:v>16.421371023292579</c:v>
                </c:pt>
                <c:pt idx="536">
                  <c:v>15.694487448433724</c:v>
                </c:pt>
                <c:pt idx="537">
                  <c:v>15.871636175699518</c:v>
                </c:pt>
                <c:pt idx="538">
                  <c:v>16.200973457511886</c:v>
                </c:pt>
                <c:pt idx="539">
                  <c:v>16.226979321527192</c:v>
                </c:pt>
                <c:pt idx="540">
                  <c:v>16.311796279059408</c:v>
                </c:pt>
                <c:pt idx="541">
                  <c:v>16.322942691438151</c:v>
                </c:pt>
                <c:pt idx="542">
                  <c:v>16.114488518285885</c:v>
                </c:pt>
                <c:pt idx="543">
                  <c:v>16.253957586531463</c:v>
                </c:pt>
                <c:pt idx="544">
                  <c:v>16.90695608394492</c:v>
                </c:pt>
                <c:pt idx="545">
                  <c:v>16.578300463424259</c:v>
                </c:pt>
                <c:pt idx="546">
                  <c:v>16.924303574176228</c:v>
                </c:pt>
                <c:pt idx="547">
                  <c:v>16.14101911940012</c:v>
                </c:pt>
                <c:pt idx="548">
                  <c:v>15.75946494483938</c:v>
                </c:pt>
                <c:pt idx="549">
                  <c:v>14.502142753659765</c:v>
                </c:pt>
                <c:pt idx="550">
                  <c:v>13.413238453139714</c:v>
                </c:pt>
                <c:pt idx="551">
                  <c:v>12.605969324329573</c:v>
                </c:pt>
                <c:pt idx="552">
                  <c:v>12.114302158667213</c:v>
                </c:pt>
                <c:pt idx="553">
                  <c:v>10.762224905161604</c:v>
                </c:pt>
                <c:pt idx="554">
                  <c:v>10.172555901662818</c:v>
                </c:pt>
                <c:pt idx="555">
                  <c:v>9.1175732024700711</c:v>
                </c:pt>
                <c:pt idx="556">
                  <c:v>8.6340792200517757</c:v>
                </c:pt>
                <c:pt idx="557">
                  <c:v>8.3594891200912222</c:v>
                </c:pt>
                <c:pt idx="558">
                  <c:v>8.0650073667135285</c:v>
                </c:pt>
                <c:pt idx="559">
                  <c:v>6.9242885561742886</c:v>
                </c:pt>
                <c:pt idx="560">
                  <c:v>5.1171773723869549</c:v>
                </c:pt>
                <c:pt idx="561">
                  <c:v>4.4112499399154874</c:v>
                </c:pt>
                <c:pt idx="562">
                  <c:v>4.118055994496161</c:v>
                </c:pt>
                <c:pt idx="563">
                  <c:v>4.2026916462152224</c:v>
                </c:pt>
                <c:pt idx="564">
                  <c:v>4.1914567427869249</c:v>
                </c:pt>
                <c:pt idx="565">
                  <c:v>3.0719189454720328</c:v>
                </c:pt>
                <c:pt idx="566">
                  <c:v>3.3828772314058098</c:v>
                </c:pt>
                <c:pt idx="567">
                  <c:v>4.1759504322123879</c:v>
                </c:pt>
                <c:pt idx="568">
                  <c:v>4.0892318218834989</c:v>
                </c:pt>
                <c:pt idx="569">
                  <c:v>3.9634120360197449</c:v>
                </c:pt>
                <c:pt idx="570">
                  <c:v>4.3183100811446637</c:v>
                </c:pt>
                <c:pt idx="571">
                  <c:v>4.2850280295380632</c:v>
                </c:pt>
                <c:pt idx="572">
                  <c:v>4.2183427936201161</c:v>
                </c:pt>
                <c:pt idx="573">
                  <c:v>4.7981998321802193</c:v>
                </c:pt>
                <c:pt idx="574">
                  <c:v>6.2339083921022604</c:v>
                </c:pt>
                <c:pt idx="575">
                  <c:v>6.1349215771507648</c:v>
                </c:pt>
                <c:pt idx="576">
                  <c:v>6.0380904856269675</c:v>
                </c:pt>
                <c:pt idx="577">
                  <c:v>5.8776465962949462</c:v>
                </c:pt>
                <c:pt idx="578">
                  <c:v>6.2799943473202386</c:v>
                </c:pt>
                <c:pt idx="579">
                  <c:v>6.4984116269452477</c:v>
                </c:pt>
                <c:pt idx="580">
                  <c:v>6.6373964041691806</c:v>
                </c:pt>
                <c:pt idx="581">
                  <c:v>5.8823470154323143</c:v>
                </c:pt>
                <c:pt idx="582">
                  <c:v>6.7893198959350736</c:v>
                </c:pt>
                <c:pt idx="583">
                  <c:v>7.094570811759529</c:v>
                </c:pt>
                <c:pt idx="584">
                  <c:v>7.2535185450379656</c:v>
                </c:pt>
                <c:pt idx="585">
                  <c:v>6.9365332294513626</c:v>
                </c:pt>
                <c:pt idx="586">
                  <c:v>6.908633993353428</c:v>
                </c:pt>
                <c:pt idx="587">
                  <c:v>7.3868930491656579</c:v>
                </c:pt>
                <c:pt idx="588">
                  <c:v>8.3863006016385349</c:v>
                </c:pt>
                <c:pt idx="589">
                  <c:v>7.0917477967614726</c:v>
                </c:pt>
                <c:pt idx="590">
                  <c:v>6.8848876743653378</c:v>
                </c:pt>
                <c:pt idx="591">
                  <c:v>6.8136463338140123</c:v>
                </c:pt>
                <c:pt idx="592">
                  <c:v>7.2240044398235996</c:v>
                </c:pt>
                <c:pt idx="593">
                  <c:v>7.1355735530742566</c:v>
                </c:pt>
                <c:pt idx="594">
                  <c:v>7.4846623437912285</c:v>
                </c:pt>
                <c:pt idx="595">
                  <c:v>6.9968613777027571</c:v>
                </c:pt>
                <c:pt idx="596">
                  <c:v>7.2674156006417423</c:v>
                </c:pt>
                <c:pt idx="597">
                  <c:v>7.252100673347285</c:v>
                </c:pt>
                <c:pt idx="598">
                  <c:v>7.1898681159020317</c:v>
                </c:pt>
                <c:pt idx="599">
                  <c:v>6.1996876713474567</c:v>
                </c:pt>
                <c:pt idx="600">
                  <c:v>5.7897060796707773</c:v>
                </c:pt>
                <c:pt idx="601">
                  <c:v>4.6529050182172371</c:v>
                </c:pt>
                <c:pt idx="602">
                  <c:v>3.9657394564601356</c:v>
                </c:pt>
                <c:pt idx="603">
                  <c:v>3.9525595293437612</c:v>
                </c:pt>
                <c:pt idx="604">
                  <c:v>4.0894786724764565</c:v>
                </c:pt>
                <c:pt idx="605">
                  <c:v>4.0039102436152465</c:v>
                </c:pt>
                <c:pt idx="606">
                  <c:v>4.5185561384721922</c:v>
                </c:pt>
                <c:pt idx="607">
                  <c:v>4.7459756991032922</c:v>
                </c:pt>
                <c:pt idx="608">
                  <c:v>4.2583273129476868</c:v>
                </c:pt>
                <c:pt idx="609">
                  <c:v>4.5023923257046503</c:v>
                </c:pt>
                <c:pt idx="610">
                  <c:v>4.6855595667948284</c:v>
                </c:pt>
                <c:pt idx="611">
                  <c:v>4.4512552422500296</c:v>
                </c:pt>
                <c:pt idx="612">
                  <c:v>4.3534255144597633</c:v>
                </c:pt>
                <c:pt idx="613">
                  <c:v>4.427255637952082</c:v>
                </c:pt>
                <c:pt idx="614">
                  <c:v>4.439570582142629</c:v>
                </c:pt>
                <c:pt idx="615">
                  <c:v>5.06079969204138</c:v>
                </c:pt>
                <c:pt idx="616">
                  <c:v>5.0268635424603261</c:v>
                </c:pt>
                <c:pt idx="617">
                  <c:v>4.535637516749853</c:v>
                </c:pt>
                <c:pt idx="618">
                  <c:v>4.4271985286630633</c:v>
                </c:pt>
                <c:pt idx="619">
                  <c:v>4.1173049081571369</c:v>
                </c:pt>
                <c:pt idx="620">
                  <c:v>3.6851984182118196</c:v>
                </c:pt>
                <c:pt idx="621">
                  <c:v>3.8214821116618052</c:v>
                </c:pt>
                <c:pt idx="622">
                  <c:v>3.446173470181781</c:v>
                </c:pt>
                <c:pt idx="623">
                  <c:v>3.5734603703236894</c:v>
                </c:pt>
                <c:pt idx="624">
                  <c:v>4.9823369011889458</c:v>
                </c:pt>
                <c:pt idx="625">
                  <c:v>5.5373955545522024</c:v>
                </c:pt>
                <c:pt idx="626">
                  <c:v>6.0761037090223224</c:v>
                </c:pt>
                <c:pt idx="627">
                  <c:v>6.2037157690942681</c:v>
                </c:pt>
                <c:pt idx="628">
                  <c:v>6.3597718056027608</c:v>
                </c:pt>
                <c:pt idx="629">
                  <c:v>6.4681579875897492</c:v>
                </c:pt>
                <c:pt idx="630">
                  <c:v>5.9898303806703499</c:v>
                </c:pt>
                <c:pt idx="631">
                  <c:v>5.1093750233519231</c:v>
                </c:pt>
                <c:pt idx="632">
                  <c:v>5.1468159836887422</c:v>
                </c:pt>
                <c:pt idx="633">
                  <c:v>5.1202336684740146</c:v>
                </c:pt>
                <c:pt idx="634">
                  <c:v>5.0996897436586099</c:v>
                </c:pt>
                <c:pt idx="635">
                  <c:v>5.2505463584391521</c:v>
                </c:pt>
                <c:pt idx="636">
                  <c:v>5.5809582544006187</c:v>
                </c:pt>
                <c:pt idx="637">
                  <c:v>4.9201469086185172</c:v>
                </c:pt>
                <c:pt idx="638">
                  <c:v>4.4494988090695156</c:v>
                </c:pt>
                <c:pt idx="639">
                  <c:v>4.6007224566441369</c:v>
                </c:pt>
                <c:pt idx="640">
                  <c:v>4.2935022492676991</c:v>
                </c:pt>
                <c:pt idx="641">
                  <c:v>4.3544811511769561</c:v>
                </c:pt>
                <c:pt idx="642">
                  <c:v>3.9036425509622985</c:v>
                </c:pt>
                <c:pt idx="643">
                  <c:v>3.6710729645939701</c:v>
                </c:pt>
                <c:pt idx="644">
                  <c:v>3.9536373336753634</c:v>
                </c:pt>
                <c:pt idx="645">
                  <c:v>4.38653204229756</c:v>
                </c:pt>
                <c:pt idx="646">
                  <c:v>3.925955124012861</c:v>
                </c:pt>
                <c:pt idx="647">
                  <c:v>4.2203546544261057</c:v>
                </c:pt>
                <c:pt idx="648">
                  <c:v>4.2352589309970439</c:v>
                </c:pt>
                <c:pt idx="649">
                  <c:v>4.1842417116293236</c:v>
                </c:pt>
                <c:pt idx="650">
                  <c:v>4.108537630051293</c:v>
                </c:pt>
                <c:pt idx="651">
                  <c:v>4.7140432420982421</c:v>
                </c:pt>
                <c:pt idx="652">
                  <c:v>4.4054819237983578</c:v>
                </c:pt>
                <c:pt idx="653">
                  <c:v>4.369757174165473</c:v>
                </c:pt>
                <c:pt idx="654">
                  <c:v>4.0708628633033141</c:v>
                </c:pt>
                <c:pt idx="655">
                  <c:v>3.5897186427542502</c:v>
                </c:pt>
                <c:pt idx="656">
                  <c:v>3.980903328771364</c:v>
                </c:pt>
                <c:pt idx="657">
                  <c:v>3.973167413775724</c:v>
                </c:pt>
                <c:pt idx="658">
                  <c:v>3.902352625660281</c:v>
                </c:pt>
                <c:pt idx="659">
                  <c:v>3.4197812429397234</c:v>
                </c:pt>
                <c:pt idx="660">
                  <c:v>3.1061658571947639</c:v>
                </c:pt>
                <c:pt idx="661">
                  <c:v>2.6410657018562853</c:v>
                </c:pt>
                <c:pt idx="662">
                  <c:v>3.0680647331257149</c:v>
                </c:pt>
                <c:pt idx="663">
                  <c:v>3.0648723264303896</c:v>
                </c:pt>
                <c:pt idx="664">
                  <c:v>3.3115810583605767</c:v>
                </c:pt>
                <c:pt idx="665">
                  <c:v>3.5867579034703274</c:v>
                </c:pt>
                <c:pt idx="666">
                  <c:v>4.9956359039715608</c:v>
                </c:pt>
                <c:pt idx="667">
                  <c:v>4.9175754264679155</c:v>
                </c:pt>
                <c:pt idx="668">
                  <c:v>5.4704005083312248</c:v>
                </c:pt>
                <c:pt idx="669">
                  <c:v>5.644779996947233</c:v>
                </c:pt>
                <c:pt idx="670">
                  <c:v>5.3385005858922439</c:v>
                </c:pt>
                <c:pt idx="671">
                  <c:v>5.570007714261604</c:v>
                </c:pt>
                <c:pt idx="672">
                  <c:v>5.6084072348158616</c:v>
                </c:pt>
                <c:pt idx="673">
                  <c:v>4.9244067649099579</c:v>
                </c:pt>
                <c:pt idx="674">
                  <c:v>5.427168023846046</c:v>
                </c:pt>
                <c:pt idx="675">
                  <c:v>5.5504521046250517</c:v>
                </c:pt>
                <c:pt idx="676">
                  <c:v>5.7027272499174799</c:v>
                </c:pt>
                <c:pt idx="677">
                  <c:v>5.7669920156386212</c:v>
                </c:pt>
                <c:pt idx="678">
                  <c:v>5.3519490401231726</c:v>
                </c:pt>
                <c:pt idx="679">
                  <c:v>7.0935650698073447</c:v>
                </c:pt>
                <c:pt idx="680">
                  <c:v>8.0706592496206166</c:v>
                </c:pt>
                <c:pt idx="681">
                  <c:v>8.0330941889083594</c:v>
                </c:pt>
                <c:pt idx="682">
                  <c:v>8.3864890443378606</c:v>
                </c:pt>
                <c:pt idx="683">
                  <c:v>8.4069471520445784</c:v>
                </c:pt>
                <c:pt idx="684">
                  <c:v>8.8938205684593346</c:v>
                </c:pt>
                <c:pt idx="685">
                  <c:v>8.2493102656563959</c:v>
                </c:pt>
                <c:pt idx="686">
                  <c:v>8.5722752265459174</c:v>
                </c:pt>
                <c:pt idx="687">
                  <c:v>8.6779188248800416</c:v>
                </c:pt>
                <c:pt idx="688">
                  <c:v>9.0379380547410317</c:v>
                </c:pt>
                <c:pt idx="689">
                  <c:v>8.9423444391123663</c:v>
                </c:pt>
                <c:pt idx="690">
                  <c:v>9.0522990315966929</c:v>
                </c:pt>
                <c:pt idx="691">
                  <c:v>9.1010042254631482</c:v>
                </c:pt>
                <c:pt idx="692">
                  <c:v>9.409568327050513</c:v>
                </c:pt>
                <c:pt idx="693">
                  <c:v>8.7131157994929218</c:v>
                </c:pt>
                <c:pt idx="694">
                  <c:v>8.9989207815004164</c:v>
                </c:pt>
                <c:pt idx="695">
                  <c:v>10.432944585828091</c:v>
                </c:pt>
                <c:pt idx="696">
                  <c:v>12.709436678710675</c:v>
                </c:pt>
                <c:pt idx="697">
                  <c:v>12.524065135311064</c:v>
                </c:pt>
                <c:pt idx="698">
                  <c:v>11.91700490737187</c:v>
                </c:pt>
                <c:pt idx="699">
                  <c:v>12.201547331240262</c:v>
                </c:pt>
                <c:pt idx="700">
                  <c:v>11.762167157382427</c:v>
                </c:pt>
                <c:pt idx="701">
                  <c:v>9.4493600926073498</c:v>
                </c:pt>
                <c:pt idx="702">
                  <c:v>8.6382300393702263</c:v>
                </c:pt>
                <c:pt idx="703">
                  <c:v>7.6975901585626838</c:v>
                </c:pt>
                <c:pt idx="704">
                  <c:v>6.8803531440480992</c:v>
                </c:pt>
                <c:pt idx="705">
                  <c:v>6.2611196605919064</c:v>
                </c:pt>
                <c:pt idx="706">
                  <c:v>5.6830027229194924</c:v>
                </c:pt>
                <c:pt idx="707">
                  <c:v>4.9179907682592585</c:v>
                </c:pt>
                <c:pt idx="708">
                  <c:v>6.676502954586776</c:v>
                </c:pt>
                <c:pt idx="709">
                  <c:v>5.3723120810689791</c:v>
                </c:pt>
                <c:pt idx="710">
                  <c:v>3.4195138251146022</c:v>
                </c:pt>
                <c:pt idx="711">
                  <c:v>3.5839904377468259</c:v>
                </c:pt>
                <c:pt idx="712">
                  <c:v>3.815777204815916</c:v>
                </c:pt>
                <c:pt idx="713">
                  <c:v>4.0711599301819703</c:v>
                </c:pt>
                <c:pt idx="714">
                  <c:v>3.6796301791043797</c:v>
                </c:pt>
                <c:pt idx="715">
                  <c:v>3.4264815445173045</c:v>
                </c:pt>
                <c:pt idx="716">
                  <c:v>3.1550340563702988</c:v>
                </c:pt>
                <c:pt idx="717">
                  <c:v>2.4058018587083736</c:v>
                </c:pt>
                <c:pt idx="718">
                  <c:v>1.9147849800475285</c:v>
                </c:pt>
                <c:pt idx="719">
                  <c:v>1.7328457927055061</c:v>
                </c:pt>
                <c:pt idx="720">
                  <c:v>2.1224086412609782</c:v>
                </c:pt>
                <c:pt idx="721">
                  <c:v>2.5823455030410805</c:v>
                </c:pt>
                <c:pt idx="722">
                  <c:v>1.0842515313708019</c:v>
                </c:pt>
                <c:pt idx="723">
                  <c:v>0.96594753830256974</c:v>
                </c:pt>
                <c:pt idx="724">
                  <c:v>0.79399080689416501</c:v>
                </c:pt>
                <c:pt idx="725">
                  <c:v>0.70869591219444916</c:v>
                </c:pt>
                <c:pt idx="726">
                  <c:v>0.13484796181067552</c:v>
                </c:pt>
                <c:pt idx="727">
                  <c:v>-0.74155392521650387</c:v>
                </c:pt>
                <c:pt idx="728">
                  <c:v>-2.1635782193537163</c:v>
                </c:pt>
                <c:pt idx="729">
                  <c:v>-2.0278590500019762</c:v>
                </c:pt>
                <c:pt idx="730">
                  <c:v>-2.3010729733035373</c:v>
                </c:pt>
                <c:pt idx="731">
                  <c:v>-2.4050928792128121</c:v>
                </c:pt>
                <c:pt idx="732">
                  <c:v>-2.0812573525903528</c:v>
                </c:pt>
                <c:pt idx="733">
                  <c:v>-1.8872614410403621</c:v>
                </c:pt>
                <c:pt idx="734">
                  <c:v>-2.4725516548444029</c:v>
                </c:pt>
                <c:pt idx="735">
                  <c:v>-1.4883320784083671</c:v>
                </c:pt>
                <c:pt idx="736">
                  <c:v>-2.1595228268013829</c:v>
                </c:pt>
                <c:pt idx="737">
                  <c:v>-2.7906801178175593</c:v>
                </c:pt>
                <c:pt idx="738">
                  <c:v>-3.1410734161042484</c:v>
                </c:pt>
                <c:pt idx="739">
                  <c:v>-3.72378062517648</c:v>
                </c:pt>
                <c:pt idx="740">
                  <c:v>-4.0598635307781326</c:v>
                </c:pt>
                <c:pt idx="741">
                  <c:v>-2.5244580325936528</c:v>
                </c:pt>
                <c:pt idx="742">
                  <c:v>-2.8068046273287628</c:v>
                </c:pt>
                <c:pt idx="743">
                  <c:v>-2.9648816679184571</c:v>
                </c:pt>
                <c:pt idx="744">
                  <c:v>-1.4897997662831906</c:v>
                </c:pt>
                <c:pt idx="745">
                  <c:v>0.28674962896706901</c:v>
                </c:pt>
                <c:pt idx="746">
                  <c:v>2.1469809041636609</c:v>
                </c:pt>
                <c:pt idx="747">
                  <c:v>4.479293160903052</c:v>
                </c:pt>
                <c:pt idx="748">
                  <c:v>5.2152825583942084</c:v>
                </c:pt>
                <c:pt idx="749">
                  <c:v>7.4355290967057162</c:v>
                </c:pt>
                <c:pt idx="750">
                  <c:v>9.1509839714331438</c:v>
                </c:pt>
                <c:pt idx="751">
                  <c:v>9.2995398705079459</c:v>
                </c:pt>
                <c:pt idx="752">
                  <c:v>9.7765358915012488</c:v>
                </c:pt>
                <c:pt idx="753">
                  <c:v>9.8925054148308114</c:v>
                </c:pt>
                <c:pt idx="754">
                  <c:v>9.2083476135458433</c:v>
                </c:pt>
                <c:pt idx="755">
                  <c:v>9.1546571021821812</c:v>
                </c:pt>
                <c:pt idx="756">
                  <c:v>8.7051764745185611</c:v>
                </c:pt>
                <c:pt idx="757">
                  <c:v>9.8362548037552671</c:v>
                </c:pt>
                <c:pt idx="758">
                  <c:v>9.5086492394118771</c:v>
                </c:pt>
                <c:pt idx="759">
                  <c:v>8.9696872980842919</c:v>
                </c:pt>
                <c:pt idx="760">
                  <c:v>9.6303969488406356</c:v>
                </c:pt>
                <c:pt idx="761">
                  <c:v>10.203052189528467</c:v>
                </c:pt>
                <c:pt idx="762">
                  <c:v>10.387761192237164</c:v>
                </c:pt>
                <c:pt idx="763">
                  <c:v>10.625221917502911</c:v>
                </c:pt>
                <c:pt idx="764">
                  <c:v>9.8340817288751463</c:v>
                </c:pt>
                <c:pt idx="765">
                  <c:v>9.9717671128560177</c:v>
                </c:pt>
                <c:pt idx="766">
                  <c:v>10.156864097278129</c:v>
                </c:pt>
                <c:pt idx="767">
                  <c:v>9.819104973121549</c:v>
                </c:pt>
                <c:pt idx="768">
                  <c:v>9.6673951030757657</c:v>
                </c:pt>
                <c:pt idx="769">
                  <c:v>9.6139581042180442</c:v>
                </c:pt>
                <c:pt idx="770">
                  <c:v>9.7560315740349921</c:v>
                </c:pt>
                <c:pt idx="771">
                  <c:v>10.659038473183653</c:v>
                </c:pt>
                <c:pt idx="772">
                  <c:v>12.026153678169081</c:v>
                </c:pt>
                <c:pt idx="773">
                  <c:v>10.500628775455342</c:v>
                </c:pt>
                <c:pt idx="774">
                  <c:v>10.498516036462286</c:v>
                </c:pt>
                <c:pt idx="775">
                  <c:v>10.178574674991312</c:v>
                </c:pt>
                <c:pt idx="776">
                  <c:v>10.642332815226089</c:v>
                </c:pt>
                <c:pt idx="777">
                  <c:v>10.08492107623708</c:v>
                </c:pt>
                <c:pt idx="778">
                  <c:v>9.5860838594715698</c:v>
                </c:pt>
                <c:pt idx="779">
                  <c:v>8.1458793933125317</c:v>
                </c:pt>
                <c:pt idx="780">
                  <c:v>9.8048625409722767</c:v>
                </c:pt>
                <c:pt idx="781">
                  <c:v>10.142549734303454</c:v>
                </c:pt>
                <c:pt idx="782">
                  <c:v>11.16327579357989</c:v>
                </c:pt>
                <c:pt idx="783">
                  <c:v>11.238966500367514</c:v>
                </c:pt>
                <c:pt idx="784">
                  <c:v>10.950133298494936</c:v>
                </c:pt>
                <c:pt idx="785">
                  <c:v>12.773811343204111</c:v>
                </c:pt>
                <c:pt idx="786">
                  <c:v>14.917959266099599</c:v>
                </c:pt>
                <c:pt idx="787">
                  <c:v>14.663519039423152</c:v>
                </c:pt>
                <c:pt idx="788">
                  <c:v>15.05226862086467</c:v>
                </c:pt>
                <c:pt idx="789">
                  <c:v>14.806683159681146</c:v>
                </c:pt>
                <c:pt idx="790">
                  <c:v>15.224692328830931</c:v>
                </c:pt>
                <c:pt idx="791">
                  <c:v>16.27628549248676</c:v>
                </c:pt>
                <c:pt idx="792">
                  <c:v>15.919398542976504</c:v>
                </c:pt>
                <c:pt idx="793">
                  <c:v>14.745568962364327</c:v>
                </c:pt>
                <c:pt idx="794">
                  <c:v>15.03968321192057</c:v>
                </c:pt>
                <c:pt idx="795">
                  <c:v>14.185564287530713</c:v>
                </c:pt>
                <c:pt idx="796">
                  <c:v>14.342983320656776</c:v>
                </c:pt>
                <c:pt idx="797">
                  <c:v>14.287461068990499</c:v>
                </c:pt>
                <c:pt idx="798">
                  <c:v>13.506336727855922</c:v>
                </c:pt>
                <c:pt idx="799">
                  <c:v>14.666966987475675</c:v>
                </c:pt>
                <c:pt idx="800">
                  <c:v>14.024032200645637</c:v>
                </c:pt>
                <c:pt idx="801">
                  <c:v>14.16569254411273</c:v>
                </c:pt>
                <c:pt idx="802">
                  <c:v>13.802353059880724</c:v>
                </c:pt>
                <c:pt idx="803">
                  <c:v>12.669695157905393</c:v>
                </c:pt>
                <c:pt idx="804">
                  <c:v>11.903255330214744</c:v>
                </c:pt>
                <c:pt idx="805">
                  <c:v>10.970556101398603</c:v>
                </c:pt>
                <c:pt idx="806">
                  <c:v>9.1302085967879751</c:v>
                </c:pt>
                <c:pt idx="807">
                  <c:v>9.3925584325062026</c:v>
                </c:pt>
                <c:pt idx="808">
                  <c:v>8.5824870643400111</c:v>
                </c:pt>
                <c:pt idx="809">
                  <c:v>8.2294693430370671</c:v>
                </c:pt>
                <c:pt idx="810">
                  <c:v>8.1938932137760379</c:v>
                </c:pt>
                <c:pt idx="811">
                  <c:v>7.5185229438187307</c:v>
                </c:pt>
                <c:pt idx="812">
                  <c:v>7.6086892761910798</c:v>
                </c:pt>
                <c:pt idx="813">
                  <c:v>6.2550139419328863</c:v>
                </c:pt>
                <c:pt idx="814">
                  <c:v>5.6622848371116046</c:v>
                </c:pt>
                <c:pt idx="815">
                  <c:v>5.6438935931420335</c:v>
                </c:pt>
                <c:pt idx="816">
                  <c:v>6.9263039298790119</c:v>
                </c:pt>
                <c:pt idx="817">
                  <c:v>6.5118824638196626</c:v>
                </c:pt>
                <c:pt idx="818">
                  <c:v>8.6769119512130413</c:v>
                </c:pt>
                <c:pt idx="819">
                  <c:v>8.8738480393083936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52FF-4E91-AAD3-B6162C258F66}"/>
              </c:ext>
            </c:extLst>
          </c:dPt>
          <c:cat>
            <c:strRef>
              <c:f>'Indicadores Semanais'!$Y$9:$Y$831</c:f>
              <c:strCache>
                <c:ptCount val="82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2">
                  <c:v>03-04-2022</c:v>
                </c:pt>
              </c:strCache>
            </c:strRef>
          </c:cat>
          <c:val>
            <c:numRef>
              <c:f>'Indicadores Semanais'!$AB$9:$AB$738</c:f>
              <c:numCache>
                <c:formatCode>0.0</c:formatCode>
                <c:ptCount val="730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-5.4009559245325391</c:v>
                </c:pt>
                <c:pt idx="366">
                  <c:v>-5.4009559245325391</c:v>
                </c:pt>
                <c:pt idx="367">
                  <c:v>-5.4009559245325391</c:v>
                </c:pt>
                <c:pt idx="368">
                  <c:v>-5.4009559245325391</c:v>
                </c:pt>
                <c:pt idx="369">
                  <c:v>-5.4009559245325391</c:v>
                </c:pt>
                <c:pt idx="370">
                  <c:v>-5.4009559245325391</c:v>
                </c:pt>
                <c:pt idx="371">
                  <c:v>-5.4009559245325391</c:v>
                </c:pt>
                <c:pt idx="372">
                  <c:v>-5.4009559245325391</c:v>
                </c:pt>
                <c:pt idx="373">
                  <c:v>-5.4009559245325391</c:v>
                </c:pt>
                <c:pt idx="374">
                  <c:v>-5.4009559245325391</c:v>
                </c:pt>
                <c:pt idx="375">
                  <c:v>-5.4009559245325391</c:v>
                </c:pt>
                <c:pt idx="376">
                  <c:v>-5.4009559245325391</c:v>
                </c:pt>
                <c:pt idx="377">
                  <c:v>-5.4009559245325391</c:v>
                </c:pt>
                <c:pt idx="378">
                  <c:v>-5.4009559245325391</c:v>
                </c:pt>
                <c:pt idx="379">
                  <c:v>-5.4009559245325391</c:v>
                </c:pt>
                <c:pt idx="380">
                  <c:v>-5.4009559245325391</c:v>
                </c:pt>
                <c:pt idx="381">
                  <c:v>-5.4009559245325391</c:v>
                </c:pt>
                <c:pt idx="382">
                  <c:v>-5.4009559245325391</c:v>
                </c:pt>
                <c:pt idx="383">
                  <c:v>-5.4009559245325391</c:v>
                </c:pt>
                <c:pt idx="384">
                  <c:v>-5.4009559245325391</c:v>
                </c:pt>
                <c:pt idx="385">
                  <c:v>-5.4009559245325391</c:v>
                </c:pt>
                <c:pt idx="386">
                  <c:v>-5.4009559245325391</c:v>
                </c:pt>
                <c:pt idx="387">
                  <c:v>-5.4009559245325391</c:v>
                </c:pt>
                <c:pt idx="388">
                  <c:v>-5.4009559245325391</c:v>
                </c:pt>
                <c:pt idx="389">
                  <c:v>-5.4009559245325391</c:v>
                </c:pt>
                <c:pt idx="390">
                  <c:v>-5.4009559245325391</c:v>
                </c:pt>
                <c:pt idx="391">
                  <c:v>-5.4009559245325391</c:v>
                </c:pt>
                <c:pt idx="392">
                  <c:v>-5.4009559245325391</c:v>
                </c:pt>
                <c:pt idx="393">
                  <c:v>-5.4009559245325391</c:v>
                </c:pt>
                <c:pt idx="394">
                  <c:v>-5.4009559245325391</c:v>
                </c:pt>
                <c:pt idx="395">
                  <c:v>-5.4009559245325391</c:v>
                </c:pt>
                <c:pt idx="396">
                  <c:v>-5.4009559245325391</c:v>
                </c:pt>
                <c:pt idx="397">
                  <c:v>-5.4009559245325391</c:v>
                </c:pt>
                <c:pt idx="398">
                  <c:v>-5.4009559245325391</c:v>
                </c:pt>
                <c:pt idx="399">
                  <c:v>-5.4009559245325391</c:v>
                </c:pt>
                <c:pt idx="400">
                  <c:v>-5.4009559245325391</c:v>
                </c:pt>
                <c:pt idx="401">
                  <c:v>-5.4009559245325391</c:v>
                </c:pt>
                <c:pt idx="402">
                  <c:v>-5.4009559245325391</c:v>
                </c:pt>
                <c:pt idx="403">
                  <c:v>-5.4009559245325391</c:v>
                </c:pt>
                <c:pt idx="404">
                  <c:v>-5.4009559245325391</c:v>
                </c:pt>
                <c:pt idx="405">
                  <c:v>-5.4009559245325391</c:v>
                </c:pt>
                <c:pt idx="406">
                  <c:v>-5.4009559245325391</c:v>
                </c:pt>
                <c:pt idx="407">
                  <c:v>-5.4009559245325391</c:v>
                </c:pt>
                <c:pt idx="408">
                  <c:v>-5.4009559245325391</c:v>
                </c:pt>
                <c:pt idx="409">
                  <c:v>-5.4009559245325391</c:v>
                </c:pt>
                <c:pt idx="410">
                  <c:v>-5.4009559245325391</c:v>
                </c:pt>
                <c:pt idx="411">
                  <c:v>-5.4009559245325391</c:v>
                </c:pt>
                <c:pt idx="412">
                  <c:v>-5.4009559245325391</c:v>
                </c:pt>
                <c:pt idx="413">
                  <c:v>-5.4009559245325391</c:v>
                </c:pt>
                <c:pt idx="414">
                  <c:v>-5.4009559245325391</c:v>
                </c:pt>
                <c:pt idx="415">
                  <c:v>-5.4009559245325391</c:v>
                </c:pt>
                <c:pt idx="416">
                  <c:v>-5.4009559245325391</c:v>
                </c:pt>
                <c:pt idx="417">
                  <c:v>-5.4009559245325391</c:v>
                </c:pt>
                <c:pt idx="418">
                  <c:v>-5.4009559245325391</c:v>
                </c:pt>
                <c:pt idx="419">
                  <c:v>-5.4009559245325391</c:v>
                </c:pt>
                <c:pt idx="420">
                  <c:v>-5.4009559245325391</c:v>
                </c:pt>
                <c:pt idx="421">
                  <c:v>-5.4009559245325391</c:v>
                </c:pt>
                <c:pt idx="422">
                  <c:v>-5.4009559245325391</c:v>
                </c:pt>
                <c:pt idx="423">
                  <c:v>-5.4009559245325391</c:v>
                </c:pt>
                <c:pt idx="424">
                  <c:v>-5.4009559245325391</c:v>
                </c:pt>
                <c:pt idx="425">
                  <c:v>-5.4009559245325391</c:v>
                </c:pt>
                <c:pt idx="426">
                  <c:v>-5.4009559245325391</c:v>
                </c:pt>
                <c:pt idx="427">
                  <c:v>-5.4009559245325391</c:v>
                </c:pt>
                <c:pt idx="428">
                  <c:v>-5.4009559245325391</c:v>
                </c:pt>
                <c:pt idx="429">
                  <c:v>-5.4009559245325391</c:v>
                </c:pt>
                <c:pt idx="430">
                  <c:v>-5.4009559245325391</c:v>
                </c:pt>
                <c:pt idx="431">
                  <c:v>-5.4009559245325391</c:v>
                </c:pt>
                <c:pt idx="432">
                  <c:v>-5.4009559245325391</c:v>
                </c:pt>
                <c:pt idx="433">
                  <c:v>-5.4009559245325391</c:v>
                </c:pt>
                <c:pt idx="434">
                  <c:v>-5.4009559245325391</c:v>
                </c:pt>
                <c:pt idx="435">
                  <c:v>-5.4009559245325391</c:v>
                </c:pt>
                <c:pt idx="436">
                  <c:v>-5.4009559245325391</c:v>
                </c:pt>
                <c:pt idx="437">
                  <c:v>-5.4009559245325391</c:v>
                </c:pt>
                <c:pt idx="438">
                  <c:v>-5.4009559245325391</c:v>
                </c:pt>
                <c:pt idx="439">
                  <c:v>-5.4009559245325391</c:v>
                </c:pt>
                <c:pt idx="440">
                  <c:v>-5.4009559245325391</c:v>
                </c:pt>
                <c:pt idx="441">
                  <c:v>-5.4009559245325391</c:v>
                </c:pt>
                <c:pt idx="442">
                  <c:v>-5.4009559245325391</c:v>
                </c:pt>
                <c:pt idx="443">
                  <c:v>-5.4009559245325391</c:v>
                </c:pt>
                <c:pt idx="444">
                  <c:v>-5.4009559245325391</c:v>
                </c:pt>
                <c:pt idx="445">
                  <c:v>-5.4009559245325391</c:v>
                </c:pt>
                <c:pt idx="446">
                  <c:v>-5.4009559245325391</c:v>
                </c:pt>
                <c:pt idx="447">
                  <c:v>-5.4009559245325391</c:v>
                </c:pt>
                <c:pt idx="448">
                  <c:v>-5.4009559245325391</c:v>
                </c:pt>
                <c:pt idx="449">
                  <c:v>-5.4009559245325391</c:v>
                </c:pt>
                <c:pt idx="450">
                  <c:v>-5.4009559245325391</c:v>
                </c:pt>
                <c:pt idx="451">
                  <c:v>-5.4009559245325391</c:v>
                </c:pt>
                <c:pt idx="452">
                  <c:v>-5.4009559245325391</c:v>
                </c:pt>
                <c:pt idx="453">
                  <c:v>-5.4009559245325391</c:v>
                </c:pt>
                <c:pt idx="454">
                  <c:v>-5.4009559245325391</c:v>
                </c:pt>
                <c:pt idx="455">
                  <c:v>16.497703823733744</c:v>
                </c:pt>
                <c:pt idx="456">
                  <c:v>16.497703823733744</c:v>
                </c:pt>
                <c:pt idx="457">
                  <c:v>16.497703823733744</c:v>
                </c:pt>
                <c:pt idx="458">
                  <c:v>16.497703823733744</c:v>
                </c:pt>
                <c:pt idx="459">
                  <c:v>16.497703823733744</c:v>
                </c:pt>
                <c:pt idx="460">
                  <c:v>16.497703823733744</c:v>
                </c:pt>
                <c:pt idx="461">
                  <c:v>16.497703823733744</c:v>
                </c:pt>
                <c:pt idx="462">
                  <c:v>16.497703823733744</c:v>
                </c:pt>
                <c:pt idx="463">
                  <c:v>16.497703823733744</c:v>
                </c:pt>
                <c:pt idx="464">
                  <c:v>16.497703823733744</c:v>
                </c:pt>
                <c:pt idx="465">
                  <c:v>16.497703823733744</c:v>
                </c:pt>
                <c:pt idx="466">
                  <c:v>16.497703823733744</c:v>
                </c:pt>
                <c:pt idx="467">
                  <c:v>16.497703823733744</c:v>
                </c:pt>
                <c:pt idx="468">
                  <c:v>16.497703823733744</c:v>
                </c:pt>
                <c:pt idx="469">
                  <c:v>16.497703823733744</c:v>
                </c:pt>
                <c:pt idx="470">
                  <c:v>16.497703823733744</c:v>
                </c:pt>
                <c:pt idx="471">
                  <c:v>16.497703823733744</c:v>
                </c:pt>
                <c:pt idx="472">
                  <c:v>16.497703823733744</c:v>
                </c:pt>
                <c:pt idx="473">
                  <c:v>16.497703823733744</c:v>
                </c:pt>
                <c:pt idx="474">
                  <c:v>16.497703823733744</c:v>
                </c:pt>
                <c:pt idx="475">
                  <c:v>16.497703823733744</c:v>
                </c:pt>
                <c:pt idx="476">
                  <c:v>16.497703823733744</c:v>
                </c:pt>
                <c:pt idx="477">
                  <c:v>16.497703823733744</c:v>
                </c:pt>
                <c:pt idx="478">
                  <c:v>16.497703823733744</c:v>
                </c:pt>
                <c:pt idx="479">
                  <c:v>16.497703823733744</c:v>
                </c:pt>
                <c:pt idx="480">
                  <c:v>16.497703823733744</c:v>
                </c:pt>
                <c:pt idx="481">
                  <c:v>16.497703823733744</c:v>
                </c:pt>
                <c:pt idx="482">
                  <c:v>16.497703823733744</c:v>
                </c:pt>
                <c:pt idx="483">
                  <c:v>16.497703823733744</c:v>
                </c:pt>
                <c:pt idx="484">
                  <c:v>16.497703823733744</c:v>
                </c:pt>
                <c:pt idx="485">
                  <c:v>16.497703823733744</c:v>
                </c:pt>
                <c:pt idx="486">
                  <c:v>16.497703823733744</c:v>
                </c:pt>
                <c:pt idx="487">
                  <c:v>16.497703823733744</c:v>
                </c:pt>
                <c:pt idx="488">
                  <c:v>16.497703823733744</c:v>
                </c:pt>
                <c:pt idx="489">
                  <c:v>16.497703823733744</c:v>
                </c:pt>
                <c:pt idx="490">
                  <c:v>16.497703823733744</c:v>
                </c:pt>
                <c:pt idx="491">
                  <c:v>16.497703823733744</c:v>
                </c:pt>
                <c:pt idx="492">
                  <c:v>16.497703823733744</c:v>
                </c:pt>
                <c:pt idx="493">
                  <c:v>16.497703823733744</c:v>
                </c:pt>
                <c:pt idx="494">
                  <c:v>16.497703823733744</c:v>
                </c:pt>
                <c:pt idx="495">
                  <c:v>16.497703823733744</c:v>
                </c:pt>
                <c:pt idx="496">
                  <c:v>16.497703823733744</c:v>
                </c:pt>
                <c:pt idx="497">
                  <c:v>16.497703823733744</c:v>
                </c:pt>
                <c:pt idx="498">
                  <c:v>16.497703823733744</c:v>
                </c:pt>
                <c:pt idx="499">
                  <c:v>16.497703823733744</c:v>
                </c:pt>
                <c:pt idx="500">
                  <c:v>16.497703823733744</c:v>
                </c:pt>
                <c:pt idx="501">
                  <c:v>16.497703823733744</c:v>
                </c:pt>
                <c:pt idx="502">
                  <c:v>16.497703823733744</c:v>
                </c:pt>
                <c:pt idx="503">
                  <c:v>16.497703823733744</c:v>
                </c:pt>
                <c:pt idx="504">
                  <c:v>16.497703823733744</c:v>
                </c:pt>
                <c:pt idx="505">
                  <c:v>16.497703823733744</c:v>
                </c:pt>
                <c:pt idx="506">
                  <c:v>16.497703823733744</c:v>
                </c:pt>
                <c:pt idx="507">
                  <c:v>16.497703823733744</c:v>
                </c:pt>
                <c:pt idx="508">
                  <c:v>16.497703823733744</c:v>
                </c:pt>
                <c:pt idx="509">
                  <c:v>16.497703823733744</c:v>
                </c:pt>
                <c:pt idx="510">
                  <c:v>16.497703823733744</c:v>
                </c:pt>
                <c:pt idx="511">
                  <c:v>16.497703823733744</c:v>
                </c:pt>
                <c:pt idx="512">
                  <c:v>16.497703823733744</c:v>
                </c:pt>
                <c:pt idx="513">
                  <c:v>16.497703823733744</c:v>
                </c:pt>
                <c:pt idx="514">
                  <c:v>16.497703823733744</c:v>
                </c:pt>
                <c:pt idx="515">
                  <c:v>16.497703823733744</c:v>
                </c:pt>
                <c:pt idx="516">
                  <c:v>16.497703823733744</c:v>
                </c:pt>
                <c:pt idx="517">
                  <c:v>16.497703823733744</c:v>
                </c:pt>
                <c:pt idx="518">
                  <c:v>16.497703823733744</c:v>
                </c:pt>
                <c:pt idx="519">
                  <c:v>16.497703823733744</c:v>
                </c:pt>
                <c:pt idx="520">
                  <c:v>16.497703823733744</c:v>
                </c:pt>
                <c:pt idx="521">
                  <c:v>16.497703823733744</c:v>
                </c:pt>
                <c:pt idx="522">
                  <c:v>16.497703823733744</c:v>
                </c:pt>
                <c:pt idx="523">
                  <c:v>16.497703823733744</c:v>
                </c:pt>
                <c:pt idx="524">
                  <c:v>16.497703823733744</c:v>
                </c:pt>
                <c:pt idx="525">
                  <c:v>16.497703823733744</c:v>
                </c:pt>
                <c:pt idx="526">
                  <c:v>16.497703823733744</c:v>
                </c:pt>
                <c:pt idx="527">
                  <c:v>16.497703823733744</c:v>
                </c:pt>
                <c:pt idx="528">
                  <c:v>16.497703823733744</c:v>
                </c:pt>
                <c:pt idx="529">
                  <c:v>16.497703823733744</c:v>
                </c:pt>
                <c:pt idx="530">
                  <c:v>16.497703823733744</c:v>
                </c:pt>
                <c:pt idx="531">
                  <c:v>16.497703823733744</c:v>
                </c:pt>
                <c:pt idx="532">
                  <c:v>16.497703823733744</c:v>
                </c:pt>
                <c:pt idx="533">
                  <c:v>16.497703823733744</c:v>
                </c:pt>
                <c:pt idx="534">
                  <c:v>16.497703823733744</c:v>
                </c:pt>
                <c:pt idx="535">
                  <c:v>16.497703823733744</c:v>
                </c:pt>
                <c:pt idx="536">
                  <c:v>16.497703823733744</c:v>
                </c:pt>
                <c:pt idx="537">
                  <c:v>16.497703823733744</c:v>
                </c:pt>
                <c:pt idx="538">
                  <c:v>16.497703823733744</c:v>
                </c:pt>
                <c:pt idx="539">
                  <c:v>16.497703823733744</c:v>
                </c:pt>
                <c:pt idx="540">
                  <c:v>16.497703823733744</c:v>
                </c:pt>
                <c:pt idx="541">
                  <c:v>16.497703823733744</c:v>
                </c:pt>
                <c:pt idx="542">
                  <c:v>16.497703823733744</c:v>
                </c:pt>
                <c:pt idx="543">
                  <c:v>16.497703823733744</c:v>
                </c:pt>
                <c:pt idx="544">
                  <c:v>16.497703823733744</c:v>
                </c:pt>
                <c:pt idx="545">
                  <c:v>16.497703823733744</c:v>
                </c:pt>
                <c:pt idx="546">
                  <c:v>4.3564816410588634</c:v>
                </c:pt>
                <c:pt idx="547">
                  <c:v>4.3564816410588634</c:v>
                </c:pt>
                <c:pt idx="548">
                  <c:v>4.3564816410588634</c:v>
                </c:pt>
                <c:pt idx="549">
                  <c:v>4.3564816410588634</c:v>
                </c:pt>
                <c:pt idx="550">
                  <c:v>4.3564816410588634</c:v>
                </c:pt>
                <c:pt idx="551">
                  <c:v>4.3564816410588634</c:v>
                </c:pt>
                <c:pt idx="552">
                  <c:v>4.3564816410588634</c:v>
                </c:pt>
                <c:pt idx="553">
                  <c:v>4.3564816410588634</c:v>
                </c:pt>
                <c:pt idx="554">
                  <c:v>4.3564816410588634</c:v>
                </c:pt>
                <c:pt idx="555">
                  <c:v>4.3564816410588634</c:v>
                </c:pt>
                <c:pt idx="556">
                  <c:v>4.3564816410588634</c:v>
                </c:pt>
                <c:pt idx="557">
                  <c:v>4.3564816410588634</c:v>
                </c:pt>
                <c:pt idx="558">
                  <c:v>4.3564816410588634</c:v>
                </c:pt>
                <c:pt idx="559">
                  <c:v>4.3564816410588634</c:v>
                </c:pt>
                <c:pt idx="560">
                  <c:v>4.3564816410588634</c:v>
                </c:pt>
                <c:pt idx="561">
                  <c:v>4.3564816410588634</c:v>
                </c:pt>
                <c:pt idx="562">
                  <c:v>4.3564816410588634</c:v>
                </c:pt>
                <c:pt idx="563">
                  <c:v>4.3564816410588634</c:v>
                </c:pt>
                <c:pt idx="564">
                  <c:v>4.3564816410588634</c:v>
                </c:pt>
                <c:pt idx="565">
                  <c:v>4.3564816410588634</c:v>
                </c:pt>
                <c:pt idx="566">
                  <c:v>4.3564816410588634</c:v>
                </c:pt>
                <c:pt idx="567">
                  <c:v>4.3564816410588634</c:v>
                </c:pt>
                <c:pt idx="568">
                  <c:v>4.3564816410588634</c:v>
                </c:pt>
                <c:pt idx="569">
                  <c:v>4.3564816410588634</c:v>
                </c:pt>
                <c:pt idx="570">
                  <c:v>4.3564816410588634</c:v>
                </c:pt>
                <c:pt idx="571">
                  <c:v>4.3564816410588634</c:v>
                </c:pt>
                <c:pt idx="572">
                  <c:v>4.3564816410588634</c:v>
                </c:pt>
                <c:pt idx="573">
                  <c:v>4.3564816410588634</c:v>
                </c:pt>
                <c:pt idx="574">
                  <c:v>4.3564816410588634</c:v>
                </c:pt>
                <c:pt idx="575">
                  <c:v>4.3564816410588634</c:v>
                </c:pt>
                <c:pt idx="576">
                  <c:v>4.3564816410588634</c:v>
                </c:pt>
                <c:pt idx="577">
                  <c:v>4.3564816410588634</c:v>
                </c:pt>
                <c:pt idx="578">
                  <c:v>4.3564816410588634</c:v>
                </c:pt>
                <c:pt idx="579">
                  <c:v>4.3564816410588634</c:v>
                </c:pt>
                <c:pt idx="580">
                  <c:v>4.3564816410588634</c:v>
                </c:pt>
                <c:pt idx="581">
                  <c:v>4.3564816410588634</c:v>
                </c:pt>
                <c:pt idx="582">
                  <c:v>4.3564816410588634</c:v>
                </c:pt>
                <c:pt idx="583">
                  <c:v>4.3564816410588634</c:v>
                </c:pt>
                <c:pt idx="584">
                  <c:v>4.3564816410588634</c:v>
                </c:pt>
                <c:pt idx="585">
                  <c:v>4.3564816410588634</c:v>
                </c:pt>
                <c:pt idx="586">
                  <c:v>4.3564816410588634</c:v>
                </c:pt>
                <c:pt idx="587">
                  <c:v>4.3564816410588634</c:v>
                </c:pt>
                <c:pt idx="588">
                  <c:v>4.3564816410588634</c:v>
                </c:pt>
                <c:pt idx="589">
                  <c:v>4.3564816410588634</c:v>
                </c:pt>
                <c:pt idx="590">
                  <c:v>4.3564816410588634</c:v>
                </c:pt>
                <c:pt idx="591">
                  <c:v>4.3564816410588634</c:v>
                </c:pt>
                <c:pt idx="592">
                  <c:v>4.3564816410588634</c:v>
                </c:pt>
                <c:pt idx="593">
                  <c:v>4.3564816410588634</c:v>
                </c:pt>
                <c:pt idx="594">
                  <c:v>4.3564816410588634</c:v>
                </c:pt>
                <c:pt idx="595">
                  <c:v>4.3564816410588634</c:v>
                </c:pt>
                <c:pt idx="596">
                  <c:v>4.3564816410588634</c:v>
                </c:pt>
                <c:pt idx="597">
                  <c:v>4.3564816410588634</c:v>
                </c:pt>
                <c:pt idx="598">
                  <c:v>4.3564816410588634</c:v>
                </c:pt>
                <c:pt idx="599">
                  <c:v>4.3564816410588634</c:v>
                </c:pt>
                <c:pt idx="600">
                  <c:v>4.3564816410588634</c:v>
                </c:pt>
                <c:pt idx="601">
                  <c:v>4.3564816410588634</c:v>
                </c:pt>
                <c:pt idx="602">
                  <c:v>4.3564816410588634</c:v>
                </c:pt>
                <c:pt idx="603">
                  <c:v>4.3564816410588634</c:v>
                </c:pt>
                <c:pt idx="604">
                  <c:v>4.3564816410588634</c:v>
                </c:pt>
                <c:pt idx="605">
                  <c:v>4.3564816410588634</c:v>
                </c:pt>
                <c:pt idx="606">
                  <c:v>4.3564816410588634</c:v>
                </c:pt>
                <c:pt idx="607">
                  <c:v>4.3564816410588634</c:v>
                </c:pt>
                <c:pt idx="608">
                  <c:v>4.3564816410588634</c:v>
                </c:pt>
                <c:pt idx="609">
                  <c:v>4.3564816410588634</c:v>
                </c:pt>
                <c:pt idx="610">
                  <c:v>4.3564816410588634</c:v>
                </c:pt>
                <c:pt idx="611">
                  <c:v>4.3564816410588634</c:v>
                </c:pt>
                <c:pt idx="612">
                  <c:v>4.3564816410588634</c:v>
                </c:pt>
                <c:pt idx="613">
                  <c:v>4.3564816410588634</c:v>
                </c:pt>
                <c:pt idx="614">
                  <c:v>4.3564816410588634</c:v>
                </c:pt>
                <c:pt idx="615">
                  <c:v>4.3564816410588634</c:v>
                </c:pt>
                <c:pt idx="616">
                  <c:v>4.3564816410588634</c:v>
                </c:pt>
                <c:pt idx="617">
                  <c:v>4.3564816410588634</c:v>
                </c:pt>
                <c:pt idx="618">
                  <c:v>4.3564816410588634</c:v>
                </c:pt>
                <c:pt idx="619">
                  <c:v>4.3564816410588634</c:v>
                </c:pt>
                <c:pt idx="620">
                  <c:v>4.3564816410588634</c:v>
                </c:pt>
                <c:pt idx="621">
                  <c:v>4.3564816410588634</c:v>
                </c:pt>
                <c:pt idx="622">
                  <c:v>4.3564816410588634</c:v>
                </c:pt>
                <c:pt idx="623">
                  <c:v>4.3564816410588634</c:v>
                </c:pt>
                <c:pt idx="624">
                  <c:v>4.3564816410588634</c:v>
                </c:pt>
                <c:pt idx="625">
                  <c:v>4.3564816410588634</c:v>
                </c:pt>
                <c:pt idx="626">
                  <c:v>4.3564816410588634</c:v>
                </c:pt>
                <c:pt idx="627">
                  <c:v>4.3564816410588634</c:v>
                </c:pt>
                <c:pt idx="628">
                  <c:v>4.3564816410588634</c:v>
                </c:pt>
                <c:pt idx="629">
                  <c:v>4.3564816410588634</c:v>
                </c:pt>
                <c:pt idx="630">
                  <c:v>4.3564816410588634</c:v>
                </c:pt>
                <c:pt idx="631">
                  <c:v>4.3564816410588634</c:v>
                </c:pt>
                <c:pt idx="632">
                  <c:v>4.3564816410588634</c:v>
                </c:pt>
                <c:pt idx="633">
                  <c:v>4.3564816410588634</c:v>
                </c:pt>
                <c:pt idx="634">
                  <c:v>4.3564816410588634</c:v>
                </c:pt>
                <c:pt idx="635">
                  <c:v>4.3564816410588634</c:v>
                </c:pt>
                <c:pt idx="636">
                  <c:v>4.3564816410588634</c:v>
                </c:pt>
                <c:pt idx="637">
                  <c:v>4.3564816410588634</c:v>
                </c:pt>
                <c:pt idx="638">
                  <c:v>5.853077124662434</c:v>
                </c:pt>
                <c:pt idx="639">
                  <c:v>5.853077124662434</c:v>
                </c:pt>
                <c:pt idx="640">
                  <c:v>5.853077124662434</c:v>
                </c:pt>
                <c:pt idx="641">
                  <c:v>5.853077124662434</c:v>
                </c:pt>
                <c:pt idx="642">
                  <c:v>5.853077124662434</c:v>
                </c:pt>
                <c:pt idx="643">
                  <c:v>5.853077124662434</c:v>
                </c:pt>
                <c:pt idx="644">
                  <c:v>5.853077124662434</c:v>
                </c:pt>
                <c:pt idx="645">
                  <c:v>5.853077124662434</c:v>
                </c:pt>
                <c:pt idx="646">
                  <c:v>5.853077124662434</c:v>
                </c:pt>
                <c:pt idx="647">
                  <c:v>5.853077124662434</c:v>
                </c:pt>
                <c:pt idx="648">
                  <c:v>5.853077124662434</c:v>
                </c:pt>
                <c:pt idx="649">
                  <c:v>5.853077124662434</c:v>
                </c:pt>
                <c:pt idx="650">
                  <c:v>5.853077124662434</c:v>
                </c:pt>
                <c:pt idx="651">
                  <c:v>5.853077124662434</c:v>
                </c:pt>
                <c:pt idx="652">
                  <c:v>5.853077124662434</c:v>
                </c:pt>
                <c:pt idx="653">
                  <c:v>5.853077124662434</c:v>
                </c:pt>
                <c:pt idx="654">
                  <c:v>5.853077124662434</c:v>
                </c:pt>
                <c:pt idx="655">
                  <c:v>5.853077124662434</c:v>
                </c:pt>
                <c:pt idx="656">
                  <c:v>5.853077124662434</c:v>
                </c:pt>
                <c:pt idx="657">
                  <c:v>5.853077124662434</c:v>
                </c:pt>
                <c:pt idx="658">
                  <c:v>5.853077124662434</c:v>
                </c:pt>
                <c:pt idx="659">
                  <c:v>5.853077124662434</c:v>
                </c:pt>
                <c:pt idx="660">
                  <c:v>5.853077124662434</c:v>
                </c:pt>
                <c:pt idx="661">
                  <c:v>5.853077124662434</c:v>
                </c:pt>
                <c:pt idx="662">
                  <c:v>5.853077124662434</c:v>
                </c:pt>
                <c:pt idx="663">
                  <c:v>5.853077124662434</c:v>
                </c:pt>
                <c:pt idx="664">
                  <c:v>5.853077124662434</c:v>
                </c:pt>
                <c:pt idx="665">
                  <c:v>5.853077124662434</c:v>
                </c:pt>
                <c:pt idx="666">
                  <c:v>5.853077124662434</c:v>
                </c:pt>
                <c:pt idx="667">
                  <c:v>5.853077124662434</c:v>
                </c:pt>
                <c:pt idx="668">
                  <c:v>5.853077124662434</c:v>
                </c:pt>
                <c:pt idx="669">
                  <c:v>5.853077124662434</c:v>
                </c:pt>
                <c:pt idx="670">
                  <c:v>5.853077124662434</c:v>
                </c:pt>
                <c:pt idx="671">
                  <c:v>5.853077124662434</c:v>
                </c:pt>
                <c:pt idx="672">
                  <c:v>5.853077124662434</c:v>
                </c:pt>
                <c:pt idx="673">
                  <c:v>5.853077124662434</c:v>
                </c:pt>
                <c:pt idx="674">
                  <c:v>5.853077124662434</c:v>
                </c:pt>
                <c:pt idx="675">
                  <c:v>5.853077124662434</c:v>
                </c:pt>
                <c:pt idx="676">
                  <c:v>5.853077124662434</c:v>
                </c:pt>
                <c:pt idx="677">
                  <c:v>5.853077124662434</c:v>
                </c:pt>
                <c:pt idx="678">
                  <c:v>5.853077124662434</c:v>
                </c:pt>
                <c:pt idx="679">
                  <c:v>5.853077124662434</c:v>
                </c:pt>
                <c:pt idx="680">
                  <c:v>5.853077124662434</c:v>
                </c:pt>
                <c:pt idx="681">
                  <c:v>5.853077124662434</c:v>
                </c:pt>
                <c:pt idx="682">
                  <c:v>5.853077124662434</c:v>
                </c:pt>
                <c:pt idx="683">
                  <c:v>5.853077124662434</c:v>
                </c:pt>
                <c:pt idx="684">
                  <c:v>5.853077124662434</c:v>
                </c:pt>
                <c:pt idx="685">
                  <c:v>5.853077124662434</c:v>
                </c:pt>
                <c:pt idx="686">
                  <c:v>5.853077124662434</c:v>
                </c:pt>
                <c:pt idx="687">
                  <c:v>5.853077124662434</c:v>
                </c:pt>
                <c:pt idx="688">
                  <c:v>5.853077124662434</c:v>
                </c:pt>
                <c:pt idx="689">
                  <c:v>5.853077124662434</c:v>
                </c:pt>
                <c:pt idx="690">
                  <c:v>5.853077124662434</c:v>
                </c:pt>
                <c:pt idx="691">
                  <c:v>5.853077124662434</c:v>
                </c:pt>
                <c:pt idx="692">
                  <c:v>5.853077124662434</c:v>
                </c:pt>
                <c:pt idx="693">
                  <c:v>5.853077124662434</c:v>
                </c:pt>
                <c:pt idx="694">
                  <c:v>5.853077124662434</c:v>
                </c:pt>
                <c:pt idx="695">
                  <c:v>5.853077124662434</c:v>
                </c:pt>
                <c:pt idx="696">
                  <c:v>5.853077124662434</c:v>
                </c:pt>
                <c:pt idx="697">
                  <c:v>5.853077124662434</c:v>
                </c:pt>
                <c:pt idx="698">
                  <c:v>5.853077124662434</c:v>
                </c:pt>
                <c:pt idx="699">
                  <c:v>5.853077124662434</c:v>
                </c:pt>
                <c:pt idx="700">
                  <c:v>5.853077124662434</c:v>
                </c:pt>
                <c:pt idx="701">
                  <c:v>5.853077124662434</c:v>
                </c:pt>
                <c:pt idx="702">
                  <c:v>5.853077124662434</c:v>
                </c:pt>
                <c:pt idx="703">
                  <c:v>5.853077124662434</c:v>
                </c:pt>
                <c:pt idx="704">
                  <c:v>5.853077124662434</c:v>
                </c:pt>
                <c:pt idx="705">
                  <c:v>5.853077124662434</c:v>
                </c:pt>
                <c:pt idx="706">
                  <c:v>5.853077124662434</c:v>
                </c:pt>
                <c:pt idx="707">
                  <c:v>5.853077124662434</c:v>
                </c:pt>
                <c:pt idx="708">
                  <c:v>5.853077124662434</c:v>
                </c:pt>
                <c:pt idx="709">
                  <c:v>5.853077124662434</c:v>
                </c:pt>
                <c:pt idx="710">
                  <c:v>5.853077124662434</c:v>
                </c:pt>
                <c:pt idx="711">
                  <c:v>5.853077124662434</c:v>
                </c:pt>
                <c:pt idx="712">
                  <c:v>5.853077124662434</c:v>
                </c:pt>
                <c:pt idx="713">
                  <c:v>5.853077124662434</c:v>
                </c:pt>
                <c:pt idx="714">
                  <c:v>5.853077124662434</c:v>
                </c:pt>
                <c:pt idx="715">
                  <c:v>5.853077124662434</c:v>
                </c:pt>
                <c:pt idx="716">
                  <c:v>5.853077124662434</c:v>
                </c:pt>
                <c:pt idx="717">
                  <c:v>5.853077124662434</c:v>
                </c:pt>
                <c:pt idx="718">
                  <c:v>5.853077124662434</c:v>
                </c:pt>
                <c:pt idx="719">
                  <c:v>5.853077124662434</c:v>
                </c:pt>
                <c:pt idx="720">
                  <c:v>5.853077124662434</c:v>
                </c:pt>
                <c:pt idx="721">
                  <c:v>5.853077124662434</c:v>
                </c:pt>
                <c:pt idx="722">
                  <c:v>5.853077124662434</c:v>
                </c:pt>
                <c:pt idx="723">
                  <c:v>5.853077124662434</c:v>
                </c:pt>
                <c:pt idx="724">
                  <c:v>5.853077124662434</c:v>
                </c:pt>
                <c:pt idx="725">
                  <c:v>5.853077124662434</c:v>
                </c:pt>
                <c:pt idx="726">
                  <c:v>5.853077124662434</c:v>
                </c:pt>
                <c:pt idx="727">
                  <c:v>5.853077124662434</c:v>
                </c:pt>
                <c:pt idx="728">
                  <c:v>5.853077124662434</c:v>
                </c:pt>
                <c:pt idx="729">
                  <c:v>5.853077124662434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Semanais'!$Y$9:$Y$831</c:f>
              <c:strCache>
                <c:ptCount val="82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2">
                  <c:v>03-04-2022</c:v>
                </c:pt>
              </c:strCache>
            </c:strRef>
          </c:cat>
          <c:val>
            <c:numRef>
              <c:f>'Indicadores Semanais'!$AC$9:$AC$831</c:f>
              <c:numCache>
                <c:formatCode>0.0</c:formatCode>
                <c:ptCount val="823"/>
                <c:pt idx="0">
                  <c:v>-0.56771386643185906</c:v>
                </c:pt>
                <c:pt idx="1">
                  <c:v>3.5794614867123755</c:v>
                </c:pt>
                <c:pt idx="2">
                  <c:v>4.2592975026162918</c:v>
                </c:pt>
                <c:pt idx="3">
                  <c:v>6.2175512996922322</c:v>
                </c:pt>
                <c:pt idx="4">
                  <c:v>9.7157291907543879</c:v>
                </c:pt>
                <c:pt idx="5">
                  <c:v>10.747743065456589</c:v>
                </c:pt>
                <c:pt idx="6">
                  <c:v>12.584384995892634</c:v>
                </c:pt>
                <c:pt idx="7">
                  <c:v>8.9932331024017884</c:v>
                </c:pt>
                <c:pt idx="8">
                  <c:v>10.200573912924213</c:v>
                </c:pt>
                <c:pt idx="9">
                  <c:v>7.1123718056142877</c:v>
                </c:pt>
                <c:pt idx="10">
                  <c:v>9.8872062906860663</c:v>
                </c:pt>
                <c:pt idx="11">
                  <c:v>9.2092354177416809</c:v>
                </c:pt>
                <c:pt idx="12">
                  <c:v>10.544092280549506</c:v>
                </c:pt>
                <c:pt idx="13">
                  <c:v>8.0691800913564151</c:v>
                </c:pt>
                <c:pt idx="14">
                  <c:v>6.8438248837133955</c:v>
                </c:pt>
                <c:pt idx="15">
                  <c:v>3.8439407847477725</c:v>
                </c:pt>
                <c:pt idx="16">
                  <c:v>5.8923540270671992</c:v>
                </c:pt>
                <c:pt idx="17">
                  <c:v>4.9271049217210106</c:v>
                </c:pt>
                <c:pt idx="18">
                  <c:v>8.5140315548161851</c:v>
                </c:pt>
                <c:pt idx="19">
                  <c:v>5.5868857125678488</c:v>
                </c:pt>
                <c:pt idx="20">
                  <c:v>4.76850973669778</c:v>
                </c:pt>
                <c:pt idx="21">
                  <c:v>5.7212383398233442</c:v>
                </c:pt>
                <c:pt idx="22">
                  <c:v>6.0130319105396381</c:v>
                </c:pt>
                <c:pt idx="23">
                  <c:v>5.2947772508620972</c:v>
                </c:pt>
                <c:pt idx="24">
                  <c:v>4.9008790553341584</c:v>
                </c:pt>
                <c:pt idx="25">
                  <c:v>6.3726555470366293</c:v>
                </c:pt>
                <c:pt idx="26">
                  <c:v>4.233010712243555</c:v>
                </c:pt>
                <c:pt idx="27">
                  <c:v>5.4202515697272702</c:v>
                </c:pt>
                <c:pt idx="28">
                  <c:v>7.405589222101483</c:v>
                </c:pt>
                <c:pt idx="29">
                  <c:v>5.6935515422358378</c:v>
                </c:pt>
                <c:pt idx="30">
                  <c:v>5.069098609253885</c:v>
                </c:pt>
                <c:pt idx="31">
                  <c:v>5.62658997449455</c:v>
                </c:pt>
                <c:pt idx="32">
                  <c:v>5.2986435758119086</c:v>
                </c:pt>
                <c:pt idx="33">
                  <c:v>6.6053445748236754</c:v>
                </c:pt>
                <c:pt idx="34">
                  <c:v>2.5935202351672757</c:v>
                </c:pt>
                <c:pt idx="35">
                  <c:v>2.339291435970182</c:v>
                </c:pt>
                <c:pt idx="36">
                  <c:v>4.2518396317902045</c:v>
                </c:pt>
                <c:pt idx="37">
                  <c:v>5.9268892547414254</c:v>
                </c:pt>
                <c:pt idx="38">
                  <c:v>5.0614254202049125</c:v>
                </c:pt>
                <c:pt idx="39">
                  <c:v>4.0377273439534918</c:v>
                </c:pt>
                <c:pt idx="40">
                  <c:v>3.813364713827653</c:v>
                </c:pt>
                <c:pt idx="41">
                  <c:v>1.8629119142500059</c:v>
                </c:pt>
                <c:pt idx="42">
                  <c:v>2.490306638490452</c:v>
                </c:pt>
                <c:pt idx="43">
                  <c:v>6.2347542327118646</c:v>
                </c:pt>
                <c:pt idx="44">
                  <c:v>2.1618185861403276</c:v>
                </c:pt>
                <c:pt idx="45">
                  <c:v>-5.8603619224911085E-2</c:v>
                </c:pt>
                <c:pt idx="46">
                  <c:v>5.6803659472131045</c:v>
                </c:pt>
                <c:pt idx="47">
                  <c:v>11.4512095261083</c:v>
                </c:pt>
                <c:pt idx="48">
                  <c:v>7.0583259888582432</c:v>
                </c:pt>
                <c:pt idx="49">
                  <c:v>3.9439570062271656</c:v>
                </c:pt>
                <c:pt idx="50">
                  <c:v>5.8379060383216768</c:v>
                </c:pt>
                <c:pt idx="51">
                  <c:v>4.2499387555526908</c:v>
                </c:pt>
                <c:pt idx="52">
                  <c:v>5.0419410862447336</c:v>
                </c:pt>
                <c:pt idx="53">
                  <c:v>5.4205718202153435</c:v>
                </c:pt>
                <c:pt idx="54">
                  <c:v>5.260421971076056</c:v>
                </c:pt>
                <c:pt idx="55">
                  <c:v>10.452716413153709</c:v>
                </c:pt>
                <c:pt idx="56">
                  <c:v>7.6185383073020745</c:v>
                </c:pt>
                <c:pt idx="57">
                  <c:v>3.2598889810395946</c:v>
                </c:pt>
                <c:pt idx="58">
                  <c:v>-0.46151139803183128</c:v>
                </c:pt>
                <c:pt idx="59">
                  <c:v>2.9289109182483912</c:v>
                </c:pt>
                <c:pt idx="60">
                  <c:v>7.3356547072678495</c:v>
                </c:pt>
                <c:pt idx="61">
                  <c:v>4.5165234100921907</c:v>
                </c:pt>
                <c:pt idx="62">
                  <c:v>5.3352200314002118</c:v>
                </c:pt>
                <c:pt idx="63">
                  <c:v>6.8255639220606668</c:v>
                </c:pt>
                <c:pt idx="64">
                  <c:v>6.9837124544550306</c:v>
                </c:pt>
                <c:pt idx="65">
                  <c:v>7.1600282600432053</c:v>
                </c:pt>
                <c:pt idx="66">
                  <c:v>12.310057437773494</c:v>
                </c:pt>
                <c:pt idx="67">
                  <c:v>12.453547397221769</c:v>
                </c:pt>
                <c:pt idx="68">
                  <c:v>12.575497872375422</c:v>
                </c:pt>
                <c:pt idx="69">
                  <c:v>11.778447226049948</c:v>
                </c:pt>
                <c:pt idx="70">
                  <c:v>10.99036078292292</c:v>
                </c:pt>
                <c:pt idx="71">
                  <c:v>10.504257858884557</c:v>
                </c:pt>
                <c:pt idx="72">
                  <c:v>3.8794489706867097</c:v>
                </c:pt>
                <c:pt idx="73">
                  <c:v>7.7585178325959987</c:v>
                </c:pt>
                <c:pt idx="74">
                  <c:v>7.4877680671702933</c:v>
                </c:pt>
                <c:pt idx="75">
                  <c:v>5.165461883173279</c:v>
                </c:pt>
                <c:pt idx="76">
                  <c:v>3.4091511645997912</c:v>
                </c:pt>
                <c:pt idx="77">
                  <c:v>-7.942323923852868</c:v>
                </c:pt>
                <c:pt idx="78">
                  <c:v>-8.8423215733588165</c:v>
                </c:pt>
                <c:pt idx="79">
                  <c:v>-13.620175490546458</c:v>
                </c:pt>
                <c:pt idx="80">
                  <c:v>-20.359281284440314</c:v>
                </c:pt>
                <c:pt idx="81">
                  <c:v>-17.311627776826654</c:v>
                </c:pt>
                <c:pt idx="82">
                  <c:v>-19.295047866307385</c:v>
                </c:pt>
                <c:pt idx="83">
                  <c:v>-19.902928892426758</c:v>
                </c:pt>
                <c:pt idx="84">
                  <c:v>-21.200008903497917</c:v>
                </c:pt>
                <c:pt idx="85">
                  <c:v>-19.09872708043217</c:v>
                </c:pt>
                <c:pt idx="86">
                  <c:v>-21.974516992450575</c:v>
                </c:pt>
                <c:pt idx="87">
                  <c:v>-23.183046174695406</c:v>
                </c:pt>
                <c:pt idx="88">
                  <c:v>-14.337189296819801</c:v>
                </c:pt>
                <c:pt idx="89">
                  <c:v>-12.438662836967467</c:v>
                </c:pt>
                <c:pt idx="90">
                  <c:v>-15.713741854401277</c:v>
                </c:pt>
                <c:pt idx="91">
                  <c:v>-19.322960623681325</c:v>
                </c:pt>
                <c:pt idx="92">
                  <c:v>-16.871001084987952</c:v>
                </c:pt>
                <c:pt idx="93">
                  <c:v>-22.003558628092563</c:v>
                </c:pt>
                <c:pt idx="94">
                  <c:v>-20.863621495418982</c:v>
                </c:pt>
                <c:pt idx="95">
                  <c:v>-18.726167124857511</c:v>
                </c:pt>
                <c:pt idx="96">
                  <c:v>-16.489311939590195</c:v>
                </c:pt>
                <c:pt idx="97">
                  <c:v>-18.310507716081531</c:v>
                </c:pt>
                <c:pt idx="98">
                  <c:v>-16.913387633839008</c:v>
                </c:pt>
                <c:pt idx="99">
                  <c:v>-25.080813158571388</c:v>
                </c:pt>
                <c:pt idx="100">
                  <c:v>-22.50080702186213</c:v>
                </c:pt>
                <c:pt idx="101">
                  <c:v>-24.511927158806699</c:v>
                </c:pt>
                <c:pt idx="102">
                  <c:v>-14.740262203180379</c:v>
                </c:pt>
                <c:pt idx="103">
                  <c:v>-13.948074743514994</c:v>
                </c:pt>
                <c:pt idx="104">
                  <c:v>-13.042252334765649</c:v>
                </c:pt>
                <c:pt idx="105">
                  <c:v>-17.732959067067895</c:v>
                </c:pt>
                <c:pt idx="106">
                  <c:v>-22.726347137778063</c:v>
                </c:pt>
                <c:pt idx="107">
                  <c:v>-22.044459865437162</c:v>
                </c:pt>
                <c:pt idx="108">
                  <c:v>-23.930111875529477</c:v>
                </c:pt>
                <c:pt idx="109">
                  <c:v>-14.051385546185116</c:v>
                </c:pt>
                <c:pt idx="110">
                  <c:v>-11.7682362998587</c:v>
                </c:pt>
                <c:pt idx="111">
                  <c:v>-18.515512859599141</c:v>
                </c:pt>
                <c:pt idx="112">
                  <c:v>-14.530591635960519</c:v>
                </c:pt>
                <c:pt idx="113">
                  <c:v>-16.361827786710734</c:v>
                </c:pt>
                <c:pt idx="114">
                  <c:v>-22.797684357750754</c:v>
                </c:pt>
                <c:pt idx="115">
                  <c:v>-22.885075184195529</c:v>
                </c:pt>
                <c:pt idx="116">
                  <c:v>-20.025775294161448</c:v>
                </c:pt>
                <c:pt idx="117">
                  <c:v>-17.744244274796458</c:v>
                </c:pt>
                <c:pt idx="118">
                  <c:v>-15.628077501782826</c:v>
                </c:pt>
                <c:pt idx="119">
                  <c:v>-13.786827675038765</c:v>
                </c:pt>
                <c:pt idx="120">
                  <c:v>-20.486055863149616</c:v>
                </c:pt>
                <c:pt idx="121">
                  <c:v>-23.503817870748478</c:v>
                </c:pt>
                <c:pt idx="122">
                  <c:v>-26.943358379802518</c:v>
                </c:pt>
                <c:pt idx="123">
                  <c:v>-17.197760412789393</c:v>
                </c:pt>
                <c:pt idx="124">
                  <c:v>-18.136796070691673</c:v>
                </c:pt>
                <c:pt idx="125">
                  <c:v>-18.7050549351016</c:v>
                </c:pt>
                <c:pt idx="126">
                  <c:v>-20.635389039671352</c:v>
                </c:pt>
                <c:pt idx="127">
                  <c:v>-16.148240746308147</c:v>
                </c:pt>
                <c:pt idx="128">
                  <c:v>-21.737585358637077</c:v>
                </c:pt>
                <c:pt idx="129">
                  <c:v>-25.175960513880952</c:v>
                </c:pt>
                <c:pt idx="130">
                  <c:v>-19.379998106818519</c:v>
                </c:pt>
                <c:pt idx="131">
                  <c:v>-16.0302984793056</c:v>
                </c:pt>
                <c:pt idx="132">
                  <c:v>-16.330078661208077</c:v>
                </c:pt>
                <c:pt idx="133">
                  <c:v>-16.836425496216208</c:v>
                </c:pt>
                <c:pt idx="134">
                  <c:v>-19.839875083988588</c:v>
                </c:pt>
                <c:pt idx="135">
                  <c:v>-21.836880025743696</c:v>
                </c:pt>
                <c:pt idx="136">
                  <c:v>-23.011386654135023</c:v>
                </c:pt>
                <c:pt idx="137">
                  <c:v>-19.62676107363076</c:v>
                </c:pt>
                <c:pt idx="138">
                  <c:v>-16.395487881485309</c:v>
                </c:pt>
                <c:pt idx="139">
                  <c:v>-13.978156143562742</c:v>
                </c:pt>
                <c:pt idx="140">
                  <c:v>-17.223515965177597</c:v>
                </c:pt>
                <c:pt idx="141">
                  <c:v>-15.797092920762765</c:v>
                </c:pt>
                <c:pt idx="142">
                  <c:v>-20.431863430218698</c:v>
                </c:pt>
                <c:pt idx="143">
                  <c:v>-21.206243875207448</c:v>
                </c:pt>
                <c:pt idx="144">
                  <c:v>-16.043370194978905</c:v>
                </c:pt>
                <c:pt idx="145">
                  <c:v>-11.127576785483711</c:v>
                </c:pt>
                <c:pt idx="146">
                  <c:v>-14.528096230180793</c:v>
                </c:pt>
                <c:pt idx="147">
                  <c:v>-12.261696573028033</c:v>
                </c:pt>
                <c:pt idx="148">
                  <c:v>-9.815410993159972</c:v>
                </c:pt>
                <c:pt idx="149">
                  <c:v>-11.685458059683342</c:v>
                </c:pt>
                <c:pt idx="150">
                  <c:v>-18.483000761470478</c:v>
                </c:pt>
                <c:pt idx="151">
                  <c:v>-14.345474464413925</c:v>
                </c:pt>
                <c:pt idx="152">
                  <c:v>-10.394067592293737</c:v>
                </c:pt>
                <c:pt idx="153">
                  <c:v>-10.88366133854683</c:v>
                </c:pt>
                <c:pt idx="154">
                  <c:v>-11.382557364131301</c:v>
                </c:pt>
                <c:pt idx="155">
                  <c:v>-10.565243182434386</c:v>
                </c:pt>
                <c:pt idx="156">
                  <c:v>-14.237280647225688</c:v>
                </c:pt>
                <c:pt idx="157">
                  <c:v>-15.693275804597775</c:v>
                </c:pt>
                <c:pt idx="158">
                  <c:v>-9.3579516516927299</c:v>
                </c:pt>
                <c:pt idx="159">
                  <c:v>-8.2945688148465138</c:v>
                </c:pt>
                <c:pt idx="160">
                  <c:v>-7.4055886198732708</c:v>
                </c:pt>
                <c:pt idx="161">
                  <c:v>-22.859043899475907</c:v>
                </c:pt>
                <c:pt idx="162">
                  <c:v>-19.030931355433566</c:v>
                </c:pt>
                <c:pt idx="163">
                  <c:v>-19.338959275773277</c:v>
                </c:pt>
                <c:pt idx="164">
                  <c:v>-16.671014381854448</c:v>
                </c:pt>
                <c:pt idx="165">
                  <c:v>-1.605731585203884</c:v>
                </c:pt>
                <c:pt idx="166">
                  <c:v>-9.9841256852566147</c:v>
                </c:pt>
                <c:pt idx="167">
                  <c:v>-12.528911270640847</c:v>
                </c:pt>
                <c:pt idx="168">
                  <c:v>-13.867075752787358</c:v>
                </c:pt>
                <c:pt idx="169">
                  <c:v>-9.8372823794498316</c:v>
                </c:pt>
                <c:pt idx="170">
                  <c:v>-16.848853011869693</c:v>
                </c:pt>
                <c:pt idx="171">
                  <c:v>-17.606107540753186</c:v>
                </c:pt>
                <c:pt idx="172">
                  <c:v>-12.321344522602288</c:v>
                </c:pt>
                <c:pt idx="173">
                  <c:v>-11.934931001875057</c:v>
                </c:pt>
                <c:pt idx="174">
                  <c:v>-10.837805217240899</c:v>
                </c:pt>
                <c:pt idx="175">
                  <c:v>-12.294856607085762</c:v>
                </c:pt>
                <c:pt idx="176">
                  <c:v>-9.4010043068353752</c:v>
                </c:pt>
                <c:pt idx="177">
                  <c:v>-14.911050463627419</c:v>
                </c:pt>
                <c:pt idx="178">
                  <c:v>-13.687680991382209</c:v>
                </c:pt>
                <c:pt idx="179">
                  <c:v>-9.5685989189995269</c:v>
                </c:pt>
                <c:pt idx="180">
                  <c:v>-6.6059018198832291</c:v>
                </c:pt>
                <c:pt idx="181">
                  <c:v>-7.0870800905744602</c:v>
                </c:pt>
                <c:pt idx="182">
                  <c:v>-9.2911244055294873</c:v>
                </c:pt>
                <c:pt idx="183">
                  <c:v>-6.7388067909153762</c:v>
                </c:pt>
                <c:pt idx="184">
                  <c:v>-12.111188063429893</c:v>
                </c:pt>
                <c:pt idx="185">
                  <c:v>-12.730006264150475</c:v>
                </c:pt>
                <c:pt idx="186">
                  <c:v>-7.5859795105737788</c:v>
                </c:pt>
                <c:pt idx="187">
                  <c:v>-3.2270332925680094</c:v>
                </c:pt>
                <c:pt idx="188">
                  <c:v>-2.4719709476710108</c:v>
                </c:pt>
                <c:pt idx="189">
                  <c:v>-3.8677899277164585</c:v>
                </c:pt>
                <c:pt idx="190">
                  <c:v>-5.1504180804014084</c:v>
                </c:pt>
                <c:pt idx="191">
                  <c:v>-10.008715522997264</c:v>
                </c:pt>
                <c:pt idx="192">
                  <c:v>-13.198661443307927</c:v>
                </c:pt>
                <c:pt idx="193">
                  <c:v>-7.8564127459728326</c:v>
                </c:pt>
                <c:pt idx="194">
                  <c:v>-4.9026246538144136</c:v>
                </c:pt>
                <c:pt idx="195">
                  <c:v>-2.6423405847777417</c:v>
                </c:pt>
                <c:pt idx="196">
                  <c:v>-2.7677730583501301</c:v>
                </c:pt>
                <c:pt idx="197">
                  <c:v>-3.6887845458113873</c:v>
                </c:pt>
                <c:pt idx="198">
                  <c:v>-6.2781325357210562</c:v>
                </c:pt>
                <c:pt idx="199">
                  <c:v>-9.0466268921947375</c:v>
                </c:pt>
                <c:pt idx="200">
                  <c:v>-5.2951083752251833</c:v>
                </c:pt>
                <c:pt idx="201">
                  <c:v>-1.6430080972589849</c:v>
                </c:pt>
                <c:pt idx="202">
                  <c:v>-1.3565036431929798</c:v>
                </c:pt>
                <c:pt idx="203">
                  <c:v>-0.62391237059350146</c:v>
                </c:pt>
                <c:pt idx="204">
                  <c:v>-3.5139266624100287</c:v>
                </c:pt>
                <c:pt idx="205">
                  <c:v>-6.1669498595283017</c:v>
                </c:pt>
                <c:pt idx="206">
                  <c:v>-10.326209087898164</c:v>
                </c:pt>
                <c:pt idx="207">
                  <c:v>-5.2702447047601026</c:v>
                </c:pt>
                <c:pt idx="208">
                  <c:v>-6.9113668963952222</c:v>
                </c:pt>
                <c:pt idx="209">
                  <c:v>-6.7585931157229169</c:v>
                </c:pt>
                <c:pt idx="210">
                  <c:v>-2.7087019402395924</c:v>
                </c:pt>
                <c:pt idx="211">
                  <c:v>-3.5213458178496921</c:v>
                </c:pt>
                <c:pt idx="212">
                  <c:v>-4.5902198406105441</c:v>
                </c:pt>
                <c:pt idx="213">
                  <c:v>-5.1211260893945365</c:v>
                </c:pt>
                <c:pt idx="214">
                  <c:v>-4.0627866825159202</c:v>
                </c:pt>
                <c:pt idx="215">
                  <c:v>-1.0358071395134232</c:v>
                </c:pt>
                <c:pt idx="216">
                  <c:v>-3.7402545942038614</c:v>
                </c:pt>
                <c:pt idx="217">
                  <c:v>-1.2980216719142845E-2</c:v>
                </c:pt>
                <c:pt idx="218">
                  <c:v>1.0278973753186733</c:v>
                </c:pt>
                <c:pt idx="219">
                  <c:v>0.29411125808826455</c:v>
                </c:pt>
                <c:pt idx="220">
                  <c:v>-1.8184611245143429</c:v>
                </c:pt>
                <c:pt idx="221">
                  <c:v>-1.2127392943940833</c:v>
                </c:pt>
                <c:pt idx="222">
                  <c:v>-0.37102578809270881</c:v>
                </c:pt>
                <c:pt idx="223">
                  <c:v>-2.0371844191592885</c:v>
                </c:pt>
                <c:pt idx="224">
                  <c:v>0.11510561555631682</c:v>
                </c:pt>
                <c:pt idx="225">
                  <c:v>-0.15280247394061064</c:v>
                </c:pt>
                <c:pt idx="226">
                  <c:v>-2.4041322924576889</c:v>
                </c:pt>
                <c:pt idx="227">
                  <c:v>2.1270665424972606</c:v>
                </c:pt>
                <c:pt idx="228">
                  <c:v>2.8439762376696933</c:v>
                </c:pt>
                <c:pt idx="229">
                  <c:v>0.5033480272152957</c:v>
                </c:pt>
                <c:pt idx="230">
                  <c:v>-2.1854412467247784</c:v>
                </c:pt>
                <c:pt idx="231">
                  <c:v>7.3147293418401205E-2</c:v>
                </c:pt>
                <c:pt idx="232">
                  <c:v>-3.0997618110601053</c:v>
                </c:pt>
                <c:pt idx="233">
                  <c:v>-2.7951391901866032</c:v>
                </c:pt>
                <c:pt idx="234">
                  <c:v>-2.9880512750868604</c:v>
                </c:pt>
                <c:pt idx="235">
                  <c:v>-2.3277625720280355</c:v>
                </c:pt>
                <c:pt idx="236">
                  <c:v>-0.93432435102533873</c:v>
                </c:pt>
                <c:pt idx="237">
                  <c:v>1.5324573266354946</c:v>
                </c:pt>
                <c:pt idx="238">
                  <c:v>2.0220775764485666E-2</c:v>
                </c:pt>
                <c:pt idx="239">
                  <c:v>1.8996969783280377</c:v>
                </c:pt>
                <c:pt idx="240">
                  <c:v>1.170542532195995</c:v>
                </c:pt>
                <c:pt idx="241">
                  <c:v>-1.7778740892736096</c:v>
                </c:pt>
                <c:pt idx="242">
                  <c:v>-2.0276890812238975</c:v>
                </c:pt>
                <c:pt idx="243">
                  <c:v>1.300636966365758</c:v>
                </c:pt>
                <c:pt idx="244">
                  <c:v>1.390878161306162</c:v>
                </c:pt>
                <c:pt idx="245">
                  <c:v>1.5916457893533362</c:v>
                </c:pt>
                <c:pt idx="246">
                  <c:v>3.7452803038578111</c:v>
                </c:pt>
                <c:pt idx="247">
                  <c:v>-0.62261108945968147</c:v>
                </c:pt>
                <c:pt idx="248">
                  <c:v>-1.4978301289167177</c:v>
                </c:pt>
                <c:pt idx="249">
                  <c:v>0.53736362362634793</c:v>
                </c:pt>
                <c:pt idx="250">
                  <c:v>0.64796207850561416</c:v>
                </c:pt>
                <c:pt idx="251">
                  <c:v>0.75737970960251744</c:v>
                </c:pt>
                <c:pt idx="252">
                  <c:v>2.1598286715831563</c:v>
                </c:pt>
                <c:pt idx="253">
                  <c:v>-0.44304723675483615</c:v>
                </c:pt>
                <c:pt idx="254">
                  <c:v>-1.4437572847373445</c:v>
                </c:pt>
                <c:pt idx="255">
                  <c:v>-1.3906466624663096</c:v>
                </c:pt>
                <c:pt idx="256">
                  <c:v>-1.9081442065857601</c:v>
                </c:pt>
                <c:pt idx="257">
                  <c:v>-1.4900871785579426</c:v>
                </c:pt>
                <c:pt idx="258">
                  <c:v>1.9151396751665288</c:v>
                </c:pt>
                <c:pt idx="259">
                  <c:v>-0.82176157462195931</c:v>
                </c:pt>
                <c:pt idx="260">
                  <c:v>1.3460005294784594</c:v>
                </c:pt>
                <c:pt idx="261">
                  <c:v>-2.9395174418073395</c:v>
                </c:pt>
                <c:pt idx="262">
                  <c:v>-5.5905242372132307</c:v>
                </c:pt>
                <c:pt idx="263">
                  <c:v>-1.6014092820425248</c:v>
                </c:pt>
                <c:pt idx="264">
                  <c:v>-0.83638146443850303</c:v>
                </c:pt>
                <c:pt idx="265">
                  <c:v>-0.50437382335609016</c:v>
                </c:pt>
                <c:pt idx="266">
                  <c:v>-1.0505924921556584</c:v>
                </c:pt>
                <c:pt idx="267">
                  <c:v>1.1218669992191508</c:v>
                </c:pt>
                <c:pt idx="268">
                  <c:v>-1.0497332280061187</c:v>
                </c:pt>
                <c:pt idx="269">
                  <c:v>-2.678288254842613</c:v>
                </c:pt>
                <c:pt idx="270">
                  <c:v>-3.7115195440608062</c:v>
                </c:pt>
                <c:pt idx="271">
                  <c:v>-2.7971809856328917</c:v>
                </c:pt>
                <c:pt idx="272">
                  <c:v>-0.30850249614398706</c:v>
                </c:pt>
                <c:pt idx="273">
                  <c:v>-2.2245290854654485</c:v>
                </c:pt>
                <c:pt idx="274">
                  <c:v>-1.291245609012293</c:v>
                </c:pt>
                <c:pt idx="275">
                  <c:v>-1.4928675959201172</c:v>
                </c:pt>
                <c:pt idx="276">
                  <c:v>-7.6353137351546962</c:v>
                </c:pt>
                <c:pt idx="277">
                  <c:v>-6.5992023009953158</c:v>
                </c:pt>
                <c:pt idx="278">
                  <c:v>1.2622974681578683</c:v>
                </c:pt>
                <c:pt idx="279">
                  <c:v>1.6535545787897235</c:v>
                </c:pt>
                <c:pt idx="280">
                  <c:v>-1.7473926896096685</c:v>
                </c:pt>
                <c:pt idx="281">
                  <c:v>-0.10798473113247553</c:v>
                </c:pt>
                <c:pt idx="282">
                  <c:v>0.28623318469568915</c:v>
                </c:pt>
                <c:pt idx="283">
                  <c:v>-4.1424476606958791</c:v>
                </c:pt>
                <c:pt idx="284">
                  <c:v>-3.8160786613465518</c:v>
                </c:pt>
                <c:pt idx="285">
                  <c:v>-1.3100546554437784</c:v>
                </c:pt>
                <c:pt idx="286">
                  <c:v>1.236234866292989</c:v>
                </c:pt>
                <c:pt idx="287">
                  <c:v>-1.9786243817070073</c:v>
                </c:pt>
                <c:pt idx="288">
                  <c:v>-1.198543274308193</c:v>
                </c:pt>
                <c:pt idx="289">
                  <c:v>-8.1132410069002958E-2</c:v>
                </c:pt>
                <c:pt idx="290">
                  <c:v>-1.1251766328180821</c:v>
                </c:pt>
                <c:pt idx="291">
                  <c:v>-0.85376506328444179</c:v>
                </c:pt>
                <c:pt idx="292">
                  <c:v>0.13386709860240842</c:v>
                </c:pt>
                <c:pt idx="293">
                  <c:v>2.6452158668041506</c:v>
                </c:pt>
                <c:pt idx="294">
                  <c:v>-1.6330999830151143</c:v>
                </c:pt>
                <c:pt idx="295">
                  <c:v>3.8780542039458226</c:v>
                </c:pt>
                <c:pt idx="296">
                  <c:v>2.6530348721321104</c:v>
                </c:pt>
                <c:pt idx="297">
                  <c:v>3.4279818873186514</c:v>
                </c:pt>
                <c:pt idx="298">
                  <c:v>0.56529705720433299</c:v>
                </c:pt>
                <c:pt idx="299">
                  <c:v>1.4576854002488489</c:v>
                </c:pt>
                <c:pt idx="300">
                  <c:v>-5.0110988282866487</c:v>
                </c:pt>
                <c:pt idx="301">
                  <c:v>-0.36978540992487297</c:v>
                </c:pt>
                <c:pt idx="302">
                  <c:v>0.95319841149922979</c:v>
                </c:pt>
                <c:pt idx="303">
                  <c:v>-3.9839632517799259</c:v>
                </c:pt>
                <c:pt idx="304">
                  <c:v>-2.2654719092236775</c:v>
                </c:pt>
                <c:pt idx="305">
                  <c:v>3.136220440720237</c:v>
                </c:pt>
                <c:pt idx="306">
                  <c:v>2.7149607803641942</c:v>
                </c:pt>
                <c:pt idx="307">
                  <c:v>4.4612481805026647</c:v>
                </c:pt>
                <c:pt idx="308">
                  <c:v>2.9641254843128024</c:v>
                </c:pt>
                <c:pt idx="309">
                  <c:v>2.3115417481730702</c:v>
                </c:pt>
                <c:pt idx="310">
                  <c:v>1.9556917503361575</c:v>
                </c:pt>
                <c:pt idx="311">
                  <c:v>-3.2097850488821678</c:v>
                </c:pt>
                <c:pt idx="312">
                  <c:v>-0.15902698051122854</c:v>
                </c:pt>
                <c:pt idx="313">
                  <c:v>-2.7160106380337652</c:v>
                </c:pt>
                <c:pt idx="314">
                  <c:v>-1.4346851827083071</c:v>
                </c:pt>
                <c:pt idx="315">
                  <c:v>-3.9949080300295776</c:v>
                </c:pt>
                <c:pt idx="316">
                  <c:v>-0.23914749919413225</c:v>
                </c:pt>
                <c:pt idx="317">
                  <c:v>-10.270313938020209</c:v>
                </c:pt>
                <c:pt idx="318">
                  <c:v>-16.23789094398748</c:v>
                </c:pt>
                <c:pt idx="319">
                  <c:v>-1.3567285264062861</c:v>
                </c:pt>
                <c:pt idx="320">
                  <c:v>-3.8938428179850177</c:v>
                </c:pt>
                <c:pt idx="321">
                  <c:v>-4.4850414316507425</c:v>
                </c:pt>
                <c:pt idx="322">
                  <c:v>-3.9729525234873222</c:v>
                </c:pt>
                <c:pt idx="323">
                  <c:v>-1.2545360813886646</c:v>
                </c:pt>
                <c:pt idx="324">
                  <c:v>-11.713231166348407</c:v>
                </c:pt>
                <c:pt idx="325">
                  <c:v>-12.844139942682716</c:v>
                </c:pt>
                <c:pt idx="326">
                  <c:v>-1.0072841821794754</c:v>
                </c:pt>
                <c:pt idx="327">
                  <c:v>-4.352923360597444</c:v>
                </c:pt>
                <c:pt idx="328">
                  <c:v>-1.2067874939535699</c:v>
                </c:pt>
                <c:pt idx="329">
                  <c:v>-1.807122989869697</c:v>
                </c:pt>
                <c:pt idx="330">
                  <c:v>6.7377224154676156</c:v>
                </c:pt>
                <c:pt idx="331">
                  <c:v>-4.3480958670680963</c:v>
                </c:pt>
                <c:pt idx="332">
                  <c:v>-15.31907685678884</c:v>
                </c:pt>
                <c:pt idx="333">
                  <c:v>-9.7328158049606799</c:v>
                </c:pt>
                <c:pt idx="334">
                  <c:v>-11.127693124334542</c:v>
                </c:pt>
                <c:pt idx="335">
                  <c:v>1.6848173141277982</c:v>
                </c:pt>
                <c:pt idx="336">
                  <c:v>-0.4680604643600077</c:v>
                </c:pt>
                <c:pt idx="337">
                  <c:v>-1.3509428292561836</c:v>
                </c:pt>
                <c:pt idx="338">
                  <c:v>-5.916876402558259</c:v>
                </c:pt>
                <c:pt idx="339">
                  <c:v>-8.7786737516933471</c:v>
                </c:pt>
                <c:pt idx="340">
                  <c:v>-10.83294708777494</c:v>
                </c:pt>
                <c:pt idx="341">
                  <c:v>-9.7598266504864029</c:v>
                </c:pt>
                <c:pt idx="342">
                  <c:v>10.605780482680188</c:v>
                </c:pt>
                <c:pt idx="343">
                  <c:v>3.9164235576263877</c:v>
                </c:pt>
                <c:pt idx="344">
                  <c:v>0.66675049245117179</c:v>
                </c:pt>
                <c:pt idx="345">
                  <c:v>-6.470796354836466</c:v>
                </c:pt>
                <c:pt idx="346">
                  <c:v>-9.5305223182836443</c:v>
                </c:pt>
                <c:pt idx="347">
                  <c:v>-1.2008087197582284</c:v>
                </c:pt>
                <c:pt idx="348">
                  <c:v>-1.9245004233943916</c:v>
                </c:pt>
                <c:pt idx="349">
                  <c:v>-0.1843147340078275</c:v>
                </c:pt>
                <c:pt idx="350">
                  <c:v>-5.2424559235691106</c:v>
                </c:pt>
                <c:pt idx="351">
                  <c:v>-3.3310804720287877</c:v>
                </c:pt>
                <c:pt idx="352">
                  <c:v>-6.4110766848451419</c:v>
                </c:pt>
                <c:pt idx="353">
                  <c:v>-8.9579837487230236</c:v>
                </c:pt>
                <c:pt idx="354">
                  <c:v>-3.4930806721179692</c:v>
                </c:pt>
                <c:pt idx="355">
                  <c:v>0.67673505155741509</c:v>
                </c:pt>
                <c:pt idx="356">
                  <c:v>-1.1269557101620791</c:v>
                </c:pt>
                <c:pt idx="357">
                  <c:v>-11.911420922002236</c:v>
                </c:pt>
                <c:pt idx="358">
                  <c:v>-4.1112886892615705</c:v>
                </c:pt>
                <c:pt idx="359">
                  <c:v>0.75487068852578432</c:v>
                </c:pt>
                <c:pt idx="360">
                  <c:v>4.7949709277286701</c:v>
                </c:pt>
                <c:pt idx="361">
                  <c:v>0.47855640119847465</c:v>
                </c:pt>
                <c:pt idx="362">
                  <c:v>8.6507502141877239</c:v>
                </c:pt>
                <c:pt idx="363">
                  <c:v>3.7269526425227895</c:v>
                </c:pt>
                <c:pt idx="364">
                  <c:v>-3.0852465663929962</c:v>
                </c:pt>
                <c:pt idx="365">
                  <c:v>-9.9810889647433783</c:v>
                </c:pt>
                <c:pt idx="366">
                  <c:v>-7.1676803283322101</c:v>
                </c:pt>
                <c:pt idx="367">
                  <c:v>-6.3046690473148743</c:v>
                </c:pt>
                <c:pt idx="368">
                  <c:v>3.0530221566260991</c:v>
                </c:pt>
                <c:pt idx="369">
                  <c:v>3.6753756236393542</c:v>
                </c:pt>
                <c:pt idx="370">
                  <c:v>1.404591180502905</c:v>
                </c:pt>
                <c:pt idx="371">
                  <c:v>0.2121108548695787</c:v>
                </c:pt>
                <c:pt idx="372">
                  <c:v>4.3764579837001634</c:v>
                </c:pt>
                <c:pt idx="373">
                  <c:v>-0.33603429655553896</c:v>
                </c:pt>
                <c:pt idx="374">
                  <c:v>-5.498163047896071</c:v>
                </c:pt>
                <c:pt idx="375">
                  <c:v>6.1209039245773198</c:v>
                </c:pt>
                <c:pt idx="376">
                  <c:v>6.8915893369687353</c:v>
                </c:pt>
                <c:pt idx="377">
                  <c:v>8.4050301610149631</c:v>
                </c:pt>
                <c:pt idx="378">
                  <c:v>8.1285354152290665</c:v>
                </c:pt>
                <c:pt idx="379">
                  <c:v>-4.0777899495129333</c:v>
                </c:pt>
                <c:pt idx="380">
                  <c:v>-5.2368733473054903</c:v>
                </c:pt>
                <c:pt idx="381">
                  <c:v>-6.5556514434920246</c:v>
                </c:pt>
                <c:pt idx="382">
                  <c:v>-0.89373589702755396</c:v>
                </c:pt>
                <c:pt idx="383">
                  <c:v>-3.6566150272196722</c:v>
                </c:pt>
                <c:pt idx="384">
                  <c:v>-4.1603170480531588</c:v>
                </c:pt>
                <c:pt idx="385">
                  <c:v>-3.9091125571424499</c:v>
                </c:pt>
                <c:pt idx="386">
                  <c:v>-2.6018926412990169</c:v>
                </c:pt>
                <c:pt idx="387">
                  <c:v>-6.1963606963102507</c:v>
                </c:pt>
                <c:pt idx="388">
                  <c:v>-9.0278635759218844</c:v>
                </c:pt>
                <c:pt idx="389">
                  <c:v>-0.46820031228078562</c:v>
                </c:pt>
                <c:pt idx="390">
                  <c:v>-7.4704660569108228</c:v>
                </c:pt>
                <c:pt idx="391">
                  <c:v>-4.7100430486948994</c:v>
                </c:pt>
                <c:pt idx="392">
                  <c:v>-1.2000426582786616</c:v>
                </c:pt>
                <c:pt idx="393">
                  <c:v>-3.0633478522107538</c:v>
                </c:pt>
                <c:pt idx="394">
                  <c:v>-6.7924511830223366</c:v>
                </c:pt>
                <c:pt idx="395">
                  <c:v>-15.094840709500374</c:v>
                </c:pt>
                <c:pt idx="396">
                  <c:v>-3.3250472182854907</c:v>
                </c:pt>
                <c:pt idx="397">
                  <c:v>-7.8192835802032903</c:v>
                </c:pt>
                <c:pt idx="398">
                  <c:v>-9.3723728106551789</c:v>
                </c:pt>
                <c:pt idx="399">
                  <c:v>-9.6762549215765148</c:v>
                </c:pt>
                <c:pt idx="400">
                  <c:v>-8.2006480552405492</c:v>
                </c:pt>
                <c:pt idx="401">
                  <c:v>-12.434782990993909</c:v>
                </c:pt>
                <c:pt idx="402">
                  <c:v>-10.434535075939394</c:v>
                </c:pt>
                <c:pt idx="403">
                  <c:v>-10.017470307572154</c:v>
                </c:pt>
                <c:pt idx="404">
                  <c:v>-10.056178030389489</c:v>
                </c:pt>
                <c:pt idx="405">
                  <c:v>-7.3787061179171616</c:v>
                </c:pt>
                <c:pt idx="406">
                  <c:v>-9.6045690059559803</c:v>
                </c:pt>
                <c:pt idx="407">
                  <c:v>-6.5576385247095033</c:v>
                </c:pt>
                <c:pt idx="408">
                  <c:v>-14.413873425065802</c:v>
                </c:pt>
                <c:pt idx="409">
                  <c:v>-20.732246041061813</c:v>
                </c:pt>
                <c:pt idx="410">
                  <c:v>-9.1738849984663773</c:v>
                </c:pt>
                <c:pt idx="411">
                  <c:v>7.8026189338515195</c:v>
                </c:pt>
                <c:pt idx="412">
                  <c:v>0.22709369172486049</c:v>
                </c:pt>
                <c:pt idx="413">
                  <c:v>-2.6571459074401673</c:v>
                </c:pt>
                <c:pt idx="414">
                  <c:v>-4.2795285784718544</c:v>
                </c:pt>
                <c:pt idx="415">
                  <c:v>-3.3606991002327078</c:v>
                </c:pt>
                <c:pt idx="416">
                  <c:v>-8.3520514644857258</c:v>
                </c:pt>
                <c:pt idx="417">
                  <c:v>0.67633329928284525</c:v>
                </c:pt>
                <c:pt idx="418">
                  <c:v>-1.7779907261868715</c:v>
                </c:pt>
                <c:pt idx="419">
                  <c:v>-5.9296918161859793</c:v>
                </c:pt>
                <c:pt idx="420">
                  <c:v>-3.7717270536853675</c:v>
                </c:pt>
                <c:pt idx="421">
                  <c:v>-2.1853982414266824</c:v>
                </c:pt>
                <c:pt idx="422">
                  <c:v>-6.0316392173891415</c:v>
                </c:pt>
                <c:pt idx="423">
                  <c:v>-13.945154664699118</c:v>
                </c:pt>
                <c:pt idx="424">
                  <c:v>-5.758755843748645</c:v>
                </c:pt>
                <c:pt idx="425">
                  <c:v>-4.3618187036225464</c:v>
                </c:pt>
                <c:pt idx="426">
                  <c:v>-9.7873446366773749</c:v>
                </c:pt>
                <c:pt idx="427">
                  <c:v>-9.0549946062220528</c:v>
                </c:pt>
                <c:pt idx="428">
                  <c:v>-7.1020546782527134</c:v>
                </c:pt>
                <c:pt idx="429">
                  <c:v>-12.99874486780628</c:v>
                </c:pt>
                <c:pt idx="430">
                  <c:v>-17.523483647114972</c:v>
                </c:pt>
                <c:pt idx="431">
                  <c:v>-7.7188599125208412</c:v>
                </c:pt>
                <c:pt idx="432">
                  <c:v>-7.069842541835726</c:v>
                </c:pt>
                <c:pt idx="433">
                  <c:v>-8.7878825531262805</c:v>
                </c:pt>
                <c:pt idx="434">
                  <c:v>-10.388123847906925</c:v>
                </c:pt>
                <c:pt idx="435">
                  <c:v>-7.6789533200337559</c:v>
                </c:pt>
                <c:pt idx="436">
                  <c:v>-6.5656932704805797</c:v>
                </c:pt>
                <c:pt idx="437">
                  <c:v>-17.150500638687561</c:v>
                </c:pt>
                <c:pt idx="438">
                  <c:v>-6.7576054408014272</c:v>
                </c:pt>
                <c:pt idx="439">
                  <c:v>-7.1859842985153648</c:v>
                </c:pt>
                <c:pt idx="440">
                  <c:v>-8.2711496182066071</c:v>
                </c:pt>
                <c:pt idx="441">
                  <c:v>-8.7530983126055588</c:v>
                </c:pt>
                <c:pt idx="442">
                  <c:v>-7.2498607420066747</c:v>
                </c:pt>
                <c:pt idx="443">
                  <c:v>-9.8816833175963978</c:v>
                </c:pt>
                <c:pt idx="444">
                  <c:v>-11.833229808929318</c:v>
                </c:pt>
                <c:pt idx="445">
                  <c:v>-11.507694322243466</c:v>
                </c:pt>
                <c:pt idx="446">
                  <c:v>3.2249594032701481</c:v>
                </c:pt>
                <c:pt idx="447">
                  <c:v>-1.7424129333960536E-2</c:v>
                </c:pt>
                <c:pt idx="448">
                  <c:v>-2.4287723090976669</c:v>
                </c:pt>
                <c:pt idx="449">
                  <c:v>-2.3589912314205606</c:v>
                </c:pt>
                <c:pt idx="450">
                  <c:v>-7.386315016605522</c:v>
                </c:pt>
                <c:pt idx="451">
                  <c:v>-8.5652239536322838</c:v>
                </c:pt>
                <c:pt idx="452">
                  <c:v>-10.812964022725566</c:v>
                </c:pt>
                <c:pt idx="453">
                  <c:v>-4.8077438130072636</c:v>
                </c:pt>
                <c:pt idx="454">
                  <c:v>-7.9149119310822442</c:v>
                </c:pt>
                <c:pt idx="455">
                  <c:v>-1.2635419455597372</c:v>
                </c:pt>
                <c:pt idx="456">
                  <c:v>-9.8613651666924369</c:v>
                </c:pt>
                <c:pt idx="457">
                  <c:v>-6.7954760527934752</c:v>
                </c:pt>
                <c:pt idx="458">
                  <c:v>-12.439608591032169</c:v>
                </c:pt>
                <c:pt idx="459">
                  <c:v>-5.5657349140520438</c:v>
                </c:pt>
                <c:pt idx="460">
                  <c:v>2.8372978128726913</c:v>
                </c:pt>
                <c:pt idx="461">
                  <c:v>1.5327680076385093</c:v>
                </c:pt>
                <c:pt idx="462">
                  <c:v>5.5317823266723138</c:v>
                </c:pt>
                <c:pt idx="463">
                  <c:v>-6.9957608439821684E-2</c:v>
                </c:pt>
                <c:pt idx="464">
                  <c:v>-3.0562630471282404</c:v>
                </c:pt>
                <c:pt idx="465">
                  <c:v>-10.831747251358678</c:v>
                </c:pt>
                <c:pt idx="466">
                  <c:v>-5.4702074279157813</c:v>
                </c:pt>
                <c:pt idx="467">
                  <c:v>9.5995632579677306</c:v>
                </c:pt>
                <c:pt idx="468">
                  <c:v>3.0817040445243435</c:v>
                </c:pt>
                <c:pt idx="469">
                  <c:v>3.6777528140750348</c:v>
                </c:pt>
                <c:pt idx="470">
                  <c:v>-4.7003819817066415</c:v>
                </c:pt>
                <c:pt idx="471">
                  <c:v>-3.1823916706465525</c:v>
                </c:pt>
                <c:pt idx="472">
                  <c:v>-0.9562520588605139</c:v>
                </c:pt>
                <c:pt idx="473">
                  <c:v>-1.6931820843358878</c:v>
                </c:pt>
                <c:pt idx="474">
                  <c:v>3.9838115421943883</c:v>
                </c:pt>
                <c:pt idx="475">
                  <c:v>3.41571382558881</c:v>
                </c:pt>
                <c:pt idx="476">
                  <c:v>6.8213333701675225</c:v>
                </c:pt>
                <c:pt idx="477">
                  <c:v>0.85765263743049047</c:v>
                </c:pt>
                <c:pt idx="478">
                  <c:v>1.1072095541858573</c:v>
                </c:pt>
                <c:pt idx="479">
                  <c:v>-8.9891349989269997</c:v>
                </c:pt>
                <c:pt idx="480">
                  <c:v>0.94296861333127424</c:v>
                </c:pt>
                <c:pt idx="481">
                  <c:v>0.9770855742002027</c:v>
                </c:pt>
                <c:pt idx="482">
                  <c:v>0.87282493671756356</c:v>
                </c:pt>
                <c:pt idx="483">
                  <c:v>0.50508675706196016</c:v>
                </c:pt>
                <c:pt idx="484">
                  <c:v>5.0571629553358548</c:v>
                </c:pt>
                <c:pt idx="485">
                  <c:v>4.7444919579493643</c:v>
                </c:pt>
                <c:pt idx="486">
                  <c:v>-0.49621677935262198</c:v>
                </c:pt>
                <c:pt idx="487">
                  <c:v>-1.9994005313150041</c:v>
                </c:pt>
                <c:pt idx="488">
                  <c:v>-0.30872713987346856</c:v>
                </c:pt>
                <c:pt idx="489">
                  <c:v>2.8869885547930778</c:v>
                </c:pt>
                <c:pt idx="490">
                  <c:v>1.0061366962066671</c:v>
                </c:pt>
                <c:pt idx="491">
                  <c:v>0.42837207842181613</c:v>
                </c:pt>
                <c:pt idx="492">
                  <c:v>-4.3277907503247661</c:v>
                </c:pt>
                <c:pt idx="493">
                  <c:v>0.97562998763484643</c:v>
                </c:pt>
                <c:pt idx="494">
                  <c:v>5.1784377925792882</c:v>
                </c:pt>
                <c:pt idx="495">
                  <c:v>-0.1500476644737887</c:v>
                </c:pt>
                <c:pt idx="496">
                  <c:v>2.7328509932751643</c:v>
                </c:pt>
                <c:pt idx="497">
                  <c:v>-0.69110893120416961</c:v>
                </c:pt>
                <c:pt idx="498">
                  <c:v>3.2968811923846033</c:v>
                </c:pt>
                <c:pt idx="499">
                  <c:v>6.3307642973621512</c:v>
                </c:pt>
                <c:pt idx="500">
                  <c:v>6.8921352083582121</c:v>
                </c:pt>
                <c:pt idx="501">
                  <c:v>4.2228137773671079</c:v>
                </c:pt>
                <c:pt idx="502">
                  <c:v>1.2446290685698358</c:v>
                </c:pt>
                <c:pt idx="503">
                  <c:v>2.9711983359724599</c:v>
                </c:pt>
                <c:pt idx="504">
                  <c:v>1.711291551331712</c:v>
                </c:pt>
                <c:pt idx="505">
                  <c:v>2.0227141800942547</c:v>
                </c:pt>
                <c:pt idx="506">
                  <c:v>7.9761904185177741</c:v>
                </c:pt>
                <c:pt idx="507">
                  <c:v>-4.0183138199131037</c:v>
                </c:pt>
                <c:pt idx="508">
                  <c:v>4.7983768766084296</c:v>
                </c:pt>
                <c:pt idx="509">
                  <c:v>3.9781828869560627</c:v>
                </c:pt>
                <c:pt idx="510">
                  <c:v>7.1017729885581247</c:v>
                </c:pt>
                <c:pt idx="511">
                  <c:v>5.9549898902157707</c:v>
                </c:pt>
                <c:pt idx="512">
                  <c:v>2.4199312844315699</c:v>
                </c:pt>
                <c:pt idx="513">
                  <c:v>0.35115031140442454</c:v>
                </c:pt>
                <c:pt idx="514">
                  <c:v>1.0368023500820271</c:v>
                </c:pt>
                <c:pt idx="515">
                  <c:v>16.000760385535813</c:v>
                </c:pt>
                <c:pt idx="516">
                  <c:v>11.548574588890077</c:v>
                </c:pt>
                <c:pt idx="517">
                  <c:v>6.7261924086083837</c:v>
                </c:pt>
                <c:pt idx="518">
                  <c:v>-10.398078195953019</c:v>
                </c:pt>
                <c:pt idx="519">
                  <c:v>-2.1628158255458203</c:v>
                </c:pt>
                <c:pt idx="520">
                  <c:v>0.77166807993887687</c:v>
                </c:pt>
                <c:pt idx="521">
                  <c:v>-1.9533153268246792</c:v>
                </c:pt>
                <c:pt idx="522">
                  <c:v>1.1929177692403243</c:v>
                </c:pt>
                <c:pt idx="523">
                  <c:v>-0.24608842714857815</c:v>
                </c:pt>
                <c:pt idx="524">
                  <c:v>4.2313811543177877</c:v>
                </c:pt>
                <c:pt idx="525">
                  <c:v>4.6965529929556453</c:v>
                </c:pt>
                <c:pt idx="526">
                  <c:v>-2.008000954828205</c:v>
                </c:pt>
                <c:pt idx="527">
                  <c:v>-1.7691983172592813</c:v>
                </c:pt>
                <c:pt idx="528">
                  <c:v>-0.21603323299700605</c:v>
                </c:pt>
                <c:pt idx="529">
                  <c:v>10.742272136378574</c:v>
                </c:pt>
                <c:pt idx="530">
                  <c:v>2.7051171285899187</c:v>
                </c:pt>
                <c:pt idx="531">
                  <c:v>6.6630253155027788</c:v>
                </c:pt>
                <c:pt idx="532">
                  <c:v>4.8868534917392452</c:v>
                </c:pt>
                <c:pt idx="533">
                  <c:v>2.4889182425297918</c:v>
                </c:pt>
                <c:pt idx="534">
                  <c:v>-2.3524494555476139</c:v>
                </c:pt>
                <c:pt idx="535">
                  <c:v>-4.2520294909465974</c:v>
                </c:pt>
                <c:pt idx="536">
                  <c:v>-1.8725944298964237E-2</c:v>
                </c:pt>
                <c:pt idx="537">
                  <c:v>1.6236171411345737</c:v>
                </c:pt>
                <c:pt idx="538">
                  <c:v>2.0195378657227252</c:v>
                </c:pt>
                <c:pt idx="539">
                  <c:v>-4.4225661889826853</c:v>
                </c:pt>
                <c:pt idx="540">
                  <c:v>0.15168043575668833</c:v>
                </c:pt>
                <c:pt idx="541">
                  <c:v>0.74698007412312961</c:v>
                </c:pt>
                <c:pt idx="542">
                  <c:v>-3.2695897122439419</c:v>
                </c:pt>
                <c:pt idx="543">
                  <c:v>2.0074405043502423</c:v>
                </c:pt>
                <c:pt idx="544">
                  <c:v>1.5411566985032721</c:v>
                </c:pt>
                <c:pt idx="545">
                  <c:v>2.9075819487313765</c:v>
                </c:pt>
                <c:pt idx="546">
                  <c:v>2.0392745096012561</c:v>
                </c:pt>
                <c:pt idx="547">
                  <c:v>6.7796385700482205</c:v>
                </c:pt>
                <c:pt idx="548">
                  <c:v>1.5005348453975813</c:v>
                </c:pt>
                <c:pt idx="549">
                  <c:v>3.285265371395127</c:v>
                </c:pt>
                <c:pt idx="550">
                  <c:v>0.68518551152121177</c:v>
                </c:pt>
                <c:pt idx="551">
                  <c:v>5.0072921145428211</c:v>
                </c:pt>
                <c:pt idx="552">
                  <c:v>-7.4572209482397511E-3</c:v>
                </c:pt>
                <c:pt idx="553">
                  <c:v>-0.55661759459420068</c:v>
                </c:pt>
                <c:pt idx="554">
                  <c:v>3.9355353205756671</c:v>
                </c:pt>
                <c:pt idx="555">
                  <c:v>-3.2408094297283867</c:v>
                </c:pt>
                <c:pt idx="556">
                  <c:v>-5.1751307508195623</c:v>
                </c:pt>
                <c:pt idx="557">
                  <c:v>-4.3937951955646071</c:v>
                </c:pt>
                <c:pt idx="558">
                  <c:v>-1.3865787624477406</c:v>
                </c:pt>
                <c:pt idx="559">
                  <c:v>-2.7669080833400272</c:v>
                </c:pt>
                <c:pt idx="560">
                  <c:v>-0.63831386129548662</c:v>
                </c:pt>
                <c:pt idx="561">
                  <c:v>3.2850868381502778</c:v>
                </c:pt>
                <c:pt idx="562">
                  <c:v>-3.9026711133925573</c:v>
                </c:pt>
                <c:pt idx="563">
                  <c:v>-13.451453415874866</c:v>
                </c:pt>
                <c:pt idx="564">
                  <c:v>-4.6592811395085505</c:v>
                </c:pt>
                <c:pt idx="565">
                  <c:v>-2.3487081680859347</c:v>
                </c:pt>
                <c:pt idx="566">
                  <c:v>-0.40778866579157125</c:v>
                </c:pt>
                <c:pt idx="567">
                  <c:v>0.5232932155938812</c:v>
                </c:pt>
                <c:pt idx="568">
                  <c:v>-0.39352610945640265</c:v>
                </c:pt>
                <c:pt idx="569">
                  <c:v>-4.9572029485055396</c:v>
                </c:pt>
                <c:pt idx="570">
                  <c:v>-8.1013563672473197</c:v>
                </c:pt>
                <c:pt idx="571">
                  <c:v>-6.2759689526892402</c:v>
                </c:pt>
                <c:pt idx="572">
                  <c:v>1.0665516733029108</c:v>
                </c:pt>
                <c:pt idx="573">
                  <c:v>-0.26042169559653416</c:v>
                </c:pt>
                <c:pt idx="574">
                  <c:v>-0.34003403928694809</c:v>
                </c:pt>
                <c:pt idx="575">
                  <c:v>0.10872948895523393</c:v>
                </c:pt>
                <c:pt idx="576">
                  <c:v>-0.14113985688790365</c:v>
                </c:pt>
                <c:pt idx="577">
                  <c:v>3.5555490389600521</c:v>
                </c:pt>
                <c:pt idx="578">
                  <c:v>-2.6961508524827877</c:v>
                </c:pt>
                <c:pt idx="579">
                  <c:v>-1.9373162992306874</c:v>
                </c:pt>
                <c:pt idx="580">
                  <c:v>-1.3748139610245005</c:v>
                </c:pt>
                <c:pt idx="581">
                  <c:v>0.33983856959127934</c:v>
                </c:pt>
                <c:pt idx="582">
                  <c:v>2.1055445568397744</c:v>
                </c:pt>
                <c:pt idx="583">
                  <c:v>3.47849200736961</c:v>
                </c:pt>
                <c:pt idx="584">
                  <c:v>2.3777585221178157</c:v>
                </c:pt>
                <c:pt idx="585">
                  <c:v>7.2568778430676986</c:v>
                </c:pt>
                <c:pt idx="586">
                  <c:v>2.4745100417533479</c:v>
                </c:pt>
                <c:pt idx="587">
                  <c:v>9.9877836909627149E-2</c:v>
                </c:pt>
                <c:pt idx="588">
                  <c:v>-2.5556224023313945</c:v>
                </c:pt>
                <c:pt idx="589">
                  <c:v>2.0128789356129744</c:v>
                </c:pt>
                <c:pt idx="590">
                  <c:v>4.2753224706492148</c:v>
                </c:pt>
                <c:pt idx="591">
                  <c:v>4.2738747660719127</c:v>
                </c:pt>
                <c:pt idx="592">
                  <c:v>5.3645284320954119</c:v>
                </c:pt>
                <c:pt idx="593">
                  <c:v>4.7419358810610817</c:v>
                </c:pt>
                <c:pt idx="594">
                  <c:v>1.0852676044742111</c:v>
                </c:pt>
                <c:pt idx="595">
                  <c:v>-8.4211351654062128E-3</c:v>
                </c:pt>
                <c:pt idx="596">
                  <c:v>-1.8993332127895002</c:v>
                </c:pt>
                <c:pt idx="597">
                  <c:v>5.3919495571336</c:v>
                </c:pt>
                <c:pt idx="598">
                  <c:v>2.3257639153637371</c:v>
                </c:pt>
                <c:pt idx="599">
                  <c:v>1.1042768023584699</c:v>
                </c:pt>
                <c:pt idx="600">
                  <c:v>-0.86372158643523278</c:v>
                </c:pt>
                <c:pt idx="601">
                  <c:v>1.006150389109294</c:v>
                </c:pt>
                <c:pt idx="602">
                  <c:v>-1.0756221967917838</c:v>
                </c:pt>
                <c:pt idx="603">
                  <c:v>0.43856687663389948</c:v>
                </c:pt>
                <c:pt idx="604">
                  <c:v>2.0725496206461855</c:v>
                </c:pt>
                <c:pt idx="605">
                  <c:v>1.8005127836185437</c:v>
                </c:pt>
                <c:pt idx="606">
                  <c:v>1.9302987664671605</c:v>
                </c:pt>
                <c:pt idx="607">
                  <c:v>1.7523459813210422</c:v>
                </c:pt>
                <c:pt idx="608">
                  <c:v>0.77006682054232556</c:v>
                </c:pt>
                <c:pt idx="609">
                  <c:v>-2.075036715653809</c:v>
                </c:pt>
                <c:pt idx="610">
                  <c:v>-3.5582328040916877E-2</c:v>
                </c:pt>
                <c:pt idx="611">
                  <c:v>-0.85607731263318954</c:v>
                </c:pt>
                <c:pt idx="612">
                  <c:v>1.3276064289501761</c:v>
                </c:pt>
                <c:pt idx="613">
                  <c:v>2.0708519926081976</c:v>
                </c:pt>
                <c:pt idx="614">
                  <c:v>1.7559599298142814</c:v>
                </c:pt>
                <c:pt idx="615">
                  <c:v>4.2264879299417402</c:v>
                </c:pt>
                <c:pt idx="616">
                  <c:v>3.0339677069506763</c:v>
                </c:pt>
                <c:pt idx="617">
                  <c:v>0.17307860526629781</c:v>
                </c:pt>
                <c:pt idx="618">
                  <c:v>-0.23365028284962364</c:v>
                </c:pt>
                <c:pt idx="619">
                  <c:v>0.31278635989431791</c:v>
                </c:pt>
                <c:pt idx="620">
                  <c:v>-2.3347091227995236</c:v>
                </c:pt>
                <c:pt idx="621">
                  <c:v>-2.1403772794784715</c:v>
                </c:pt>
                <c:pt idx="622">
                  <c:v>1.0755544464811919</c:v>
                </c:pt>
                <c:pt idx="623">
                  <c:v>-1.5187651305099621</c:v>
                </c:pt>
                <c:pt idx="624">
                  <c:v>-1.7301043080673821</c:v>
                </c:pt>
                <c:pt idx="625">
                  <c:v>1.326958959989426</c:v>
                </c:pt>
                <c:pt idx="626">
                  <c:v>1.9520128719106538</c:v>
                </c:pt>
                <c:pt idx="627">
                  <c:v>3.6390848663359492</c:v>
                </c:pt>
                <c:pt idx="628">
                  <c:v>-7.594451658565049E-2</c:v>
                </c:pt>
                <c:pt idx="629">
                  <c:v>2.7004119389146979</c:v>
                </c:pt>
                <c:pt idx="630">
                  <c:v>-3.0873521771626571</c:v>
                </c:pt>
                <c:pt idx="631">
                  <c:v>2.8609591255191589</c:v>
                </c:pt>
                <c:pt idx="632">
                  <c:v>-0.90182740673880346</c:v>
                </c:pt>
                <c:pt idx="633">
                  <c:v>-1.8657436139866661</c:v>
                </c:pt>
                <c:pt idx="634">
                  <c:v>-0.92765853659111031</c:v>
                </c:pt>
                <c:pt idx="635">
                  <c:v>-0.97799733503359221</c:v>
                </c:pt>
                <c:pt idx="636">
                  <c:v>1.016225332855484</c:v>
                </c:pt>
                <c:pt idx="637">
                  <c:v>1.1538765377426614</c:v>
                </c:pt>
                <c:pt idx="638">
                  <c:v>6.2533295556628019</c:v>
                </c:pt>
                <c:pt idx="639">
                  <c:v>3.8392806712699041</c:v>
                </c:pt>
                <c:pt idx="640">
                  <c:v>-2.1514029363441693</c:v>
                </c:pt>
                <c:pt idx="641">
                  <c:v>-1.7943051570310331</c:v>
                </c:pt>
                <c:pt idx="642">
                  <c:v>0.95126021559562446</c:v>
                </c:pt>
                <c:pt idx="643">
                  <c:v>5.3354162364555293</c:v>
                </c:pt>
                <c:pt idx="644">
                  <c:v>1.9099063404114105</c:v>
                </c:pt>
                <c:pt idx="645">
                  <c:v>2.0877537775225221</c:v>
                </c:pt>
                <c:pt idx="646">
                  <c:v>2.2316613027686429</c:v>
                </c:pt>
                <c:pt idx="647">
                  <c:v>0.72042709765702284</c:v>
                </c:pt>
                <c:pt idx="648">
                  <c:v>1.6980851376155073</c:v>
                </c:pt>
                <c:pt idx="649">
                  <c:v>3.6033261205338931</c:v>
                </c:pt>
                <c:pt idx="650">
                  <c:v>5.111309269902037</c:v>
                </c:pt>
                <c:pt idx="651">
                  <c:v>6.4692626242605087</c:v>
                </c:pt>
                <c:pt idx="652">
                  <c:v>4.1057048641745695</c:v>
                </c:pt>
                <c:pt idx="653">
                  <c:v>3.5321135829730679</c:v>
                </c:pt>
                <c:pt idx="654">
                  <c:v>2.9329199812118816</c:v>
                </c:pt>
                <c:pt idx="655">
                  <c:v>4.0899663676431999</c:v>
                </c:pt>
                <c:pt idx="656">
                  <c:v>1.9690665754378927</c:v>
                </c:pt>
                <c:pt idx="657">
                  <c:v>1.6404008188336547</c:v>
                </c:pt>
                <c:pt idx="658">
                  <c:v>-0.53256237138094775</c:v>
                </c:pt>
                <c:pt idx="659">
                  <c:v>2.9466643822904359</c:v>
                </c:pt>
                <c:pt idx="660">
                  <c:v>3.9563257366601192</c:v>
                </c:pt>
                <c:pt idx="661">
                  <c:v>5.7167453805381427</c:v>
                </c:pt>
                <c:pt idx="662">
                  <c:v>2.4366458259636374</c:v>
                </c:pt>
                <c:pt idx="663">
                  <c:v>-9.92368773753185E-2</c:v>
                </c:pt>
                <c:pt idx="664">
                  <c:v>-0.63179984209573092</c:v>
                </c:pt>
                <c:pt idx="665">
                  <c:v>-0.46236829346258901</c:v>
                </c:pt>
                <c:pt idx="666">
                  <c:v>3.892629055105516</c:v>
                </c:pt>
                <c:pt idx="667">
                  <c:v>1.1019663903934003</c:v>
                </c:pt>
                <c:pt idx="668">
                  <c:v>-2.9190231190678304</c:v>
                </c:pt>
                <c:pt idx="669">
                  <c:v>2.6386870949247196</c:v>
                </c:pt>
                <c:pt idx="670">
                  <c:v>4.5591276214958327</c:v>
                </c:pt>
                <c:pt idx="671">
                  <c:v>3.2066280882693263</c:v>
                </c:pt>
                <c:pt idx="672">
                  <c:v>1.5154636537048987</c:v>
                </c:pt>
                <c:pt idx="673">
                  <c:v>1.2840740864163109</c:v>
                </c:pt>
                <c:pt idx="674">
                  <c:v>0.86802405299519592</c:v>
                </c:pt>
                <c:pt idx="675">
                  <c:v>4.9142257321054217</c:v>
                </c:pt>
                <c:pt idx="676">
                  <c:v>1.1925024847784726</c:v>
                </c:pt>
                <c:pt idx="677">
                  <c:v>1.2718585260084154</c:v>
                </c:pt>
                <c:pt idx="678">
                  <c:v>-1.2533522525239391</c:v>
                </c:pt>
                <c:pt idx="679">
                  <c:v>0.88214961001038716</c:v>
                </c:pt>
                <c:pt idx="680">
                  <c:v>-0.43175227824875151</c:v>
                </c:pt>
                <c:pt idx="681">
                  <c:v>1.2181297481217257</c:v>
                </c:pt>
                <c:pt idx="682">
                  <c:v>7.8712279058391914</c:v>
                </c:pt>
                <c:pt idx="683">
                  <c:v>-1.3392419039763581</c:v>
                </c:pt>
                <c:pt idx="684">
                  <c:v>4.3166037388551359</c:v>
                </c:pt>
                <c:pt idx="685">
                  <c:v>2.5981602784346194</c:v>
                </c:pt>
                <c:pt idx="686">
                  <c:v>1.2520998264352556</c:v>
                </c:pt>
                <c:pt idx="687">
                  <c:v>0.98954610072459559</c:v>
                </c:pt>
                <c:pt idx="688">
                  <c:v>-5.5507723404141274</c:v>
                </c:pt>
                <c:pt idx="689">
                  <c:v>2.8776753175724394</c:v>
                </c:pt>
                <c:pt idx="690">
                  <c:v>-4.1925701818784233</c:v>
                </c:pt>
                <c:pt idx="691">
                  <c:v>-1.6796929575774442</c:v>
                </c:pt>
                <c:pt idx="692">
                  <c:v>-3.4669829470560956</c:v>
                </c:pt>
                <c:pt idx="693">
                  <c:v>-0.62788019960861163</c:v>
                </c:pt>
                <c:pt idx="694">
                  <c:v>5.1095010732705219</c:v>
                </c:pt>
                <c:pt idx="695">
                  <c:v>4.5929368469024041</c:v>
                </c:pt>
                <c:pt idx="696">
                  <c:v>7.1865330475391289</c:v>
                </c:pt>
                <c:pt idx="697">
                  <c:v>-4.9904220106392643</c:v>
                </c:pt>
                <c:pt idx="698">
                  <c:v>4.433619756439299</c:v>
                </c:pt>
                <c:pt idx="699">
                  <c:v>8.5692216215368546</c:v>
                </c:pt>
                <c:pt idx="700">
                  <c:v>-1.4101207886521223</c:v>
                </c:pt>
                <c:pt idx="701">
                  <c:v>0.39712334504446289</c:v>
                </c:pt>
                <c:pt idx="702">
                  <c:v>1.8905162756193761</c:v>
                </c:pt>
                <c:pt idx="703">
                  <c:v>6.2213825852789313</c:v>
                </c:pt>
                <c:pt idx="704">
                  <c:v>-6.7100115448255053</c:v>
                </c:pt>
                <c:pt idx="705">
                  <c:v>2.2313602503034531</c:v>
                </c:pt>
                <c:pt idx="706">
                  <c:v>7.128168149410314</c:v>
                </c:pt>
                <c:pt idx="707">
                  <c:v>0.95266680222154321</c:v>
                </c:pt>
                <c:pt idx="708">
                  <c:v>-0.61459502307155844</c:v>
                </c:pt>
                <c:pt idx="709">
                  <c:v>-1.6415343919844361</c:v>
                </c:pt>
                <c:pt idx="710">
                  <c:v>0.59920373912609648</c:v>
                </c:pt>
                <c:pt idx="711">
                  <c:v>2.283639982757137</c:v>
                </c:pt>
                <c:pt idx="712">
                  <c:v>1.5773646615078434</c:v>
                </c:pt>
                <c:pt idx="713">
                  <c:v>0.28339874396145603</c:v>
                </c:pt>
                <c:pt idx="714">
                  <c:v>1.3884586105185264</c:v>
                </c:pt>
                <c:pt idx="715">
                  <c:v>-0.67022783539697173</c:v>
                </c:pt>
                <c:pt idx="716">
                  <c:v>-0.14764407233658972</c:v>
                </c:pt>
                <c:pt idx="717">
                  <c:v>2.66383499402707E-2</c:v>
                </c:pt>
                <c:pt idx="718">
                  <c:v>3.9890856866701085</c:v>
                </c:pt>
                <c:pt idx="719">
                  <c:v>1.6870046000811953</c:v>
                </c:pt>
                <c:pt idx="720">
                  <c:v>-3.0459873334664849</c:v>
                </c:pt>
                <c:pt idx="721">
                  <c:v>-1.2993431647623055</c:v>
                </c:pt>
                <c:pt idx="722">
                  <c:v>2.9934443097075558</c:v>
                </c:pt>
                <c:pt idx="723">
                  <c:v>-1.6131638754080342</c:v>
                </c:pt>
                <c:pt idx="724">
                  <c:v>6.8750652772531282</c:v>
                </c:pt>
                <c:pt idx="725">
                  <c:v>4.529871704877749</c:v>
                </c:pt>
                <c:pt idx="726">
                  <c:v>0.75749566750175745</c:v>
                </c:pt>
                <c:pt idx="727">
                  <c:v>-4.7638856756088757</c:v>
                </c:pt>
                <c:pt idx="728">
                  <c:v>0.98407059945728292</c:v>
                </c:pt>
                <c:pt idx="729">
                  <c:v>-1.5854970303243192</c:v>
                </c:pt>
                <c:pt idx="730">
                  <c:v>-16.163000276291569</c:v>
                </c:pt>
                <c:pt idx="731">
                  <c:v>-12.866131049089432</c:v>
                </c:pt>
                <c:pt idx="732">
                  <c:v>-10.089379936498787</c:v>
                </c:pt>
                <c:pt idx="733">
                  <c:v>-5.1338276863317702</c:v>
                </c:pt>
                <c:pt idx="734">
                  <c:v>-7.0069811984484431</c:v>
                </c:pt>
                <c:pt idx="735">
                  <c:v>-4.1825757023224668</c:v>
                </c:pt>
                <c:pt idx="736">
                  <c:v>-8.9291853560500414</c:v>
                </c:pt>
                <c:pt idx="737">
                  <c:v>-6.3543451059123583</c:v>
                </c:pt>
                <c:pt idx="738">
                  <c:v>0.25774105122779645</c:v>
                </c:pt>
                <c:pt idx="739">
                  <c:v>-12.790007581572809</c:v>
                </c:pt>
                <c:pt idx="740">
                  <c:v>-5.3800741677100774</c:v>
                </c:pt>
                <c:pt idx="741">
                  <c:v>-6.8015302696038447</c:v>
                </c:pt>
                <c:pt idx="742">
                  <c:v>-2.8829079961458035</c:v>
                </c:pt>
                <c:pt idx="743">
                  <c:v>-3.8388406760519729</c:v>
                </c:pt>
                <c:pt idx="744">
                  <c:v>-2.4343071821728728</c:v>
                </c:pt>
                <c:pt idx="745">
                  <c:v>-7.3612072114005969</c:v>
                </c:pt>
                <c:pt idx="746">
                  <c:v>-15.839021358234504</c:v>
                </c:pt>
                <c:pt idx="747">
                  <c:v>-3.6805408125277239</c:v>
                </c:pt>
                <c:pt idx="748">
                  <c:v>-5.8761014550513124</c:v>
                </c:pt>
                <c:pt idx="749">
                  <c:v>-0.16822703656367821</c:v>
                </c:pt>
                <c:pt idx="750">
                  <c:v>-0.63020694564193036</c:v>
                </c:pt>
                <c:pt idx="751">
                  <c:v>-0.6943238034791932</c:v>
                </c:pt>
                <c:pt idx="752">
                  <c:v>5.0093240916670538</c:v>
                </c:pt>
                <c:pt idx="753">
                  <c:v>-5.4510345886670848</c:v>
                </c:pt>
                <c:pt idx="754">
                  <c:v>2.2338582435050398</c:v>
                </c:pt>
                <c:pt idx="755">
                  <c:v>-1.300052554685351</c:v>
                </c:pt>
                <c:pt idx="756">
                  <c:v>2.3878381636210264</c:v>
                </c:pt>
                <c:pt idx="757">
                  <c:v>-1.0133756435463255</c:v>
                </c:pt>
                <c:pt idx="758">
                  <c:v>0.84547368502634868</c:v>
                </c:pt>
                <c:pt idx="759">
                  <c:v>2.7097298830067302</c:v>
                </c:pt>
                <c:pt idx="760">
                  <c:v>-5.1026410132049591</c:v>
                </c:pt>
                <c:pt idx="761">
                  <c:v>-3.0291447630400086</c:v>
                </c:pt>
                <c:pt idx="762">
                  <c:v>-6.8878438428823756</c:v>
                </c:pt>
                <c:pt idx="763">
                  <c:v>0.51992774493525928</c:v>
                </c:pt>
                <c:pt idx="764">
                  <c:v>-3.1630527276084734</c:v>
                </c:pt>
                <c:pt idx="765">
                  <c:v>-1.0218825162998684</c:v>
                </c:pt>
                <c:pt idx="766">
                  <c:v>2.3553670883013069</c:v>
                </c:pt>
                <c:pt idx="767">
                  <c:v>-0.85421346713494017</c:v>
                </c:pt>
                <c:pt idx="768">
                  <c:v>-5.4123942266312639</c:v>
                </c:pt>
                <c:pt idx="769">
                  <c:v>-4.452315024735654</c:v>
                </c:pt>
                <c:pt idx="770">
                  <c:v>2.899821130213013</c:v>
                </c:pt>
                <c:pt idx="771">
                  <c:v>-1.552942944451857</c:v>
                </c:pt>
                <c:pt idx="772">
                  <c:v>7.3003366264769056</c:v>
                </c:pt>
                <c:pt idx="773">
                  <c:v>9.4668427217211786</c:v>
                </c:pt>
                <c:pt idx="774">
                  <c:v>-2.7818313602033413</c:v>
                </c:pt>
                <c:pt idx="775">
                  <c:v>8.899244333031973</c:v>
                </c:pt>
                <c:pt idx="776">
                  <c:v>4.5072937819402625</c:v>
                </c:pt>
                <c:pt idx="777">
                  <c:v>12.980153393876151</c:v>
                </c:pt>
                <c:pt idx="778">
                  <c:v>2.7649302796499029</c:v>
                </c:pt>
                <c:pt idx="779">
                  <c:v>8.3527331509249336</c:v>
                </c:pt>
                <c:pt idx="780">
                  <c:v>9.0860313528410472</c:v>
                </c:pt>
                <c:pt idx="781">
                  <c:v>-1.5264925718704205</c:v>
                </c:pt>
                <c:pt idx="782">
                  <c:v>1.4815810344044991</c:v>
                </c:pt>
                <c:pt idx="783">
                  <c:v>1.7033953551667764</c:v>
                </c:pt>
                <c:pt idx="784">
                  <c:v>7.9887060740566653</c:v>
                </c:pt>
                <c:pt idx="785">
                  <c:v>10.552146566107609</c:v>
                </c:pt>
                <c:pt idx="786">
                  <c:v>12.120209551958567</c:v>
                </c:pt>
                <c:pt idx="787">
                  <c:v>5.5024098137381259</c:v>
                </c:pt>
                <c:pt idx="788">
                  <c:v>4.6951905065533879</c:v>
                </c:pt>
                <c:pt idx="789">
                  <c:v>11.96654145449962</c:v>
                </c:pt>
                <c:pt idx="790">
                  <c:v>1.4297043465656429</c:v>
                </c:pt>
                <c:pt idx="791">
                  <c:v>7.7936719858051902</c:v>
                </c:pt>
                <c:pt idx="792">
                  <c:v>4.184050005685819</c:v>
                </c:pt>
                <c:pt idx="793">
                  <c:v>6.2215912905679573</c:v>
                </c:pt>
                <c:pt idx="794">
                  <c:v>3.5397619267777145</c:v>
                </c:pt>
                <c:pt idx="795">
                  <c:v>0.11756515765419806</c:v>
                </c:pt>
                <c:pt idx="796">
                  <c:v>0.3568672787713183</c:v>
                </c:pt>
                <c:pt idx="797">
                  <c:v>-0.59698314844011691</c:v>
                </c:pt>
                <c:pt idx="798">
                  <c:v>2.4521018527680098</c:v>
                </c:pt>
                <c:pt idx="799">
                  <c:v>6.343648782163001</c:v>
                </c:pt>
                <c:pt idx="800">
                  <c:v>6.7358891774925951</c:v>
                </c:pt>
                <c:pt idx="801">
                  <c:v>7.4318073763030412</c:v>
                </c:pt>
                <c:pt idx="802">
                  <c:v>8.4196743308131943</c:v>
                </c:pt>
                <c:pt idx="803">
                  <c:v>0.55774406466922244</c:v>
                </c:pt>
                <c:pt idx="804">
                  <c:v>9.3970180727140473E-2</c:v>
                </c:pt>
                <c:pt idx="805">
                  <c:v>0.88991505403646443</c:v>
                </c:pt>
                <c:pt idx="806">
                  <c:v>-2.3205719122490081</c:v>
                </c:pt>
                <c:pt idx="807">
                  <c:v>5.7444003647608213</c:v>
                </c:pt>
                <c:pt idx="808">
                  <c:v>0.98042825114299603</c:v>
                </c:pt>
                <c:pt idx="809">
                  <c:v>5.9066162438788297</c:v>
                </c:pt>
                <c:pt idx="810">
                  <c:v>-4.9672934256683021</c:v>
                </c:pt>
                <c:pt idx="811">
                  <c:v>10.256706795769887</c:v>
                </c:pt>
                <c:pt idx="812">
                  <c:v>7.8667124292507822</c:v>
                </c:pt>
                <c:pt idx="813">
                  <c:v>7.1223233346763948</c:v>
                </c:pt>
                <c:pt idx="814">
                  <c:v>8.1262601496043203</c:v>
                </c:pt>
                <c:pt idx="815">
                  <c:v>2.725320686512319</c:v>
                </c:pt>
                <c:pt idx="816">
                  <c:v>-0.27835674637866248</c:v>
                </c:pt>
                <c:pt idx="817">
                  <c:v>-5.5474007714737894</c:v>
                </c:pt>
                <c:pt idx="818">
                  <c:v>5.7537889846094572</c:v>
                </c:pt>
                <c:pt idx="819">
                  <c:v>10.723867253933747</c:v>
                </c:pt>
                <c:pt idx="820">
                  <c:v>3.7694331169626878</c:v>
                </c:pt>
                <c:pt idx="821">
                  <c:v>12.536997034844347</c:v>
                </c:pt>
                <c:pt idx="822">
                  <c:v>4.3639650057157695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Semanais'!$Y$9:$Y$831</c:f>
              <c:strCache>
                <c:ptCount val="82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2">
                  <c:v>03-04-2022</c:v>
                </c:pt>
              </c:strCache>
            </c:strRef>
          </c:cat>
          <c:val>
            <c:numRef>
              <c:f>'Indicadores Semanais'!$AD$9:$AD$828</c:f>
              <c:numCache>
                <c:formatCode>0.0</c:formatCode>
                <c:ptCount val="820"/>
                <c:pt idx="0">
                  <c:v>5.0356322332552912</c:v>
                </c:pt>
                <c:pt idx="1">
                  <c:v>5.405475318114684</c:v>
                </c:pt>
                <c:pt idx="2">
                  <c:v>5.4459475036154474</c:v>
                </c:pt>
                <c:pt idx="3">
                  <c:v>6.6480648106703786</c:v>
                </c:pt>
                <c:pt idx="4">
                  <c:v>8.0139143776466142</c:v>
                </c:pt>
                <c:pt idx="5">
                  <c:v>8.9597875813911632</c:v>
                </c:pt>
                <c:pt idx="6">
                  <c:v>9.3673696246765896</c:v>
                </c:pt>
                <c:pt idx="7">
                  <c:v>9.8916060519614231</c:v>
                </c:pt>
                <c:pt idx="8">
                  <c:v>9.8192497986738942</c:v>
                </c:pt>
                <c:pt idx="9">
                  <c:v>9.7901568294014538</c:v>
                </c:pt>
                <c:pt idx="10">
                  <c:v>9.1451275573248516</c:v>
                </c:pt>
                <c:pt idx="11">
                  <c:v>8.8380692403693661</c:v>
                </c:pt>
                <c:pt idx="12">
                  <c:v>7.9299787934870176</c:v>
                </c:pt>
                <c:pt idx="13">
                  <c:v>7.755690539408862</c:v>
                </c:pt>
                <c:pt idx="14">
                  <c:v>7.0471046295567117</c:v>
                </c:pt>
                <c:pt idx="15">
                  <c:v>6.9477897919959259</c:v>
                </c:pt>
                <c:pt idx="16">
                  <c:v>6.2396174251414038</c:v>
                </c:pt>
                <c:pt idx="17">
                  <c:v>5.7680930887615984</c:v>
                </c:pt>
                <c:pt idx="18">
                  <c:v>5.6077235824915919</c:v>
                </c:pt>
                <c:pt idx="19">
                  <c:v>5.9175937433190011</c:v>
                </c:pt>
                <c:pt idx="20">
                  <c:v>5.8322256324325581</c:v>
                </c:pt>
                <c:pt idx="21">
                  <c:v>5.8284790800915784</c:v>
                </c:pt>
                <c:pt idx="22">
                  <c:v>5.5225682218373562</c:v>
                </c:pt>
                <c:pt idx="23">
                  <c:v>5.3291575075053146</c:v>
                </c:pt>
                <c:pt idx="24">
                  <c:v>5.4222634836523849</c:v>
                </c:pt>
                <c:pt idx="25">
                  <c:v>5.6628850382635472</c:v>
                </c:pt>
                <c:pt idx="26">
                  <c:v>5.6172449856487185</c:v>
                </c:pt>
                <c:pt idx="27">
                  <c:v>5.5850051797046882</c:v>
                </c:pt>
                <c:pt idx="28">
                  <c:v>5.6886781681561729</c:v>
                </c:pt>
                <c:pt idx="29">
                  <c:v>5.5352478865526411</c:v>
                </c:pt>
                <c:pt idx="30">
                  <c:v>5.8741527240640874</c:v>
                </c:pt>
                <c:pt idx="31">
                  <c:v>5.4703339619840881</c:v>
                </c:pt>
                <c:pt idx="32">
                  <c:v>4.7465771353939017</c:v>
                </c:pt>
                <c:pt idx="33">
                  <c:v>4.5406182910445256</c:v>
                </c:pt>
                <c:pt idx="34">
                  <c:v>4.6631598118284598</c:v>
                </c:pt>
                <c:pt idx="35">
                  <c:v>4.5824220183585123</c:v>
                </c:pt>
                <c:pt idx="36">
                  <c:v>4.4022911280930241</c:v>
                </c:pt>
                <c:pt idx="37">
                  <c:v>4.0034368622364491</c:v>
                </c:pt>
                <c:pt idx="38">
                  <c:v>3.8990642449625534</c:v>
                </c:pt>
                <c:pt idx="39">
                  <c:v>3.9206378453225921</c:v>
                </c:pt>
                <c:pt idx="40">
                  <c:v>4.2039113597399718</c:v>
                </c:pt>
                <c:pt idx="41">
                  <c:v>3.6660441213683868</c:v>
                </c:pt>
                <c:pt idx="42">
                  <c:v>2.9346114014498403</c:v>
                </c:pt>
                <c:pt idx="43">
                  <c:v>3.1692740590583566</c:v>
                </c:pt>
                <c:pt idx="44">
                  <c:v>4.2603947465270204</c:v>
                </c:pt>
                <c:pt idx="45">
                  <c:v>5.0025967571853398</c:v>
                </c:pt>
                <c:pt idx="46">
                  <c:v>5.2102610954334425</c:v>
                </c:pt>
                <c:pt idx="47">
                  <c:v>5.1535684962348443</c:v>
                </c:pt>
                <c:pt idx="48">
                  <c:v>5.4518713775794669</c:v>
                </c:pt>
                <c:pt idx="49">
                  <c:v>6.1805206212179877</c:v>
                </c:pt>
                <c:pt idx="50">
                  <c:v>6.1434071745040217</c:v>
                </c:pt>
                <c:pt idx="51">
                  <c:v>5.2590089523565586</c:v>
                </c:pt>
                <c:pt idx="52">
                  <c:v>5.7439218701130539</c:v>
                </c:pt>
                <c:pt idx="53">
                  <c:v>6.2688620559808976</c:v>
                </c:pt>
                <c:pt idx="54">
                  <c:v>5.9005739049406003</c:v>
                </c:pt>
                <c:pt idx="55">
                  <c:v>5.2275095972856684</c:v>
                </c:pt>
                <c:pt idx="56">
                  <c:v>4.9256481447147626</c:v>
                </c:pt>
                <c:pt idx="57">
                  <c:v>5.199231414293692</c:v>
                </c:pt>
                <c:pt idx="58">
                  <c:v>5.0929601912959965</c:v>
                </c:pt>
                <c:pt idx="59">
                  <c:v>4.3618892796169257</c:v>
                </c:pt>
                <c:pt idx="60">
                  <c:v>4.2486072245824387</c:v>
                </c:pt>
                <c:pt idx="61">
                  <c:v>4.7805820064989302</c:v>
                </c:pt>
                <c:pt idx="62">
                  <c:v>5.869373386223935</c:v>
                </c:pt>
                <c:pt idx="63">
                  <c:v>7.2095371747275214</c:v>
                </c:pt>
                <c:pt idx="64">
                  <c:v>7.9406647018637955</c:v>
                </c:pt>
                <c:pt idx="65">
                  <c:v>9.0919467679042576</c:v>
                </c:pt>
                <c:pt idx="66">
                  <c:v>10.012407795711363</c:v>
                </c:pt>
                <c:pt idx="67">
                  <c:v>10.607378775834542</c:v>
                </c:pt>
                <c:pt idx="68">
                  <c:v>11.110313833610189</c:v>
                </c:pt>
                <c:pt idx="69">
                  <c:v>10.641659649416402</c:v>
                </c:pt>
                <c:pt idx="70">
                  <c:v>9.9914397058196176</c:v>
                </c:pt>
                <c:pt idx="71">
                  <c:v>9.2820426586694076</c:v>
                </c:pt>
                <c:pt idx="72">
                  <c:v>8.2234660887833861</c:v>
                </c:pt>
                <c:pt idx="73">
                  <c:v>7.0278523657190783</c:v>
                </c:pt>
                <c:pt idx="74">
                  <c:v>4.3231831218939663</c:v>
                </c:pt>
                <c:pt idx="75">
                  <c:v>1.5593860601449125</c:v>
                </c:pt>
                <c:pt idx="76">
                  <c:v>-0.94056029145982578</c:v>
                </c:pt>
                <c:pt idx="77">
                  <c:v>-4.9573887367507279</c:v>
                </c:pt>
                <c:pt idx="78">
                  <c:v>-8.5001595716074352</c:v>
                </c:pt>
                <c:pt idx="79">
                  <c:v>-11.994518107247529</c:v>
                </c:pt>
                <c:pt idx="80">
                  <c:v>-15.324815258251322</c:v>
                </c:pt>
                <c:pt idx="81">
                  <c:v>-17.218770255343472</c:v>
                </c:pt>
                <c:pt idx="82">
                  <c:v>-18.683971042068237</c:v>
                </c:pt>
                <c:pt idx="83">
                  <c:v>-19.877448399483111</c:v>
                </c:pt>
                <c:pt idx="84">
                  <c:v>-20.280843383805266</c:v>
                </c:pt>
                <c:pt idx="85">
                  <c:v>-19.855923600947143</c:v>
                </c:pt>
                <c:pt idx="86">
                  <c:v>-18.876440025327156</c:v>
                </c:pt>
                <c:pt idx="87">
                  <c:v>-18.277984734180659</c:v>
                </c:pt>
                <c:pt idx="88">
                  <c:v>-18.009834979921145</c:v>
                </c:pt>
                <c:pt idx="89">
                  <c:v>-17.691588409143399</c:v>
                </c:pt>
                <c:pt idx="90">
                  <c:v>-17.695737214235113</c:v>
                </c:pt>
                <c:pt idx="91">
                  <c:v>-17.364390831481337</c:v>
                </c:pt>
                <c:pt idx="92">
                  <c:v>-17.991387664058156</c:v>
                </c:pt>
                <c:pt idx="93">
                  <c:v>-18.570051821575685</c:v>
                </c:pt>
                <c:pt idx="94">
                  <c:v>-18.941018373244294</c:v>
                </c:pt>
                <c:pt idx="95">
                  <c:v>-18.596793660409677</c:v>
                </c:pt>
                <c:pt idx="96">
                  <c:v>-19.769623956635883</c:v>
                </c:pt>
                <c:pt idx="97">
                  <c:v>-19.840659441460105</c:v>
                </c:pt>
                <c:pt idx="98">
                  <c:v>-20.361845964801208</c:v>
                </c:pt>
                <c:pt idx="99">
                  <c:v>-19.79243097599019</c:v>
                </c:pt>
                <c:pt idx="100">
                  <c:v>-19.429397090836591</c:v>
                </c:pt>
                <c:pt idx="101">
                  <c:v>-18.676789179220034</c:v>
                </c:pt>
                <c:pt idx="102">
                  <c:v>-18.793870812538447</c:v>
                </c:pt>
                <c:pt idx="103">
                  <c:v>-18.457518523853686</c:v>
                </c:pt>
                <c:pt idx="104">
                  <c:v>-18.392326072935834</c:v>
                </c:pt>
                <c:pt idx="105">
                  <c:v>-18.309209603896232</c:v>
                </c:pt>
                <c:pt idx="106">
                  <c:v>-18.210798652896909</c:v>
                </c:pt>
                <c:pt idx="107">
                  <c:v>-17.899393160946008</c:v>
                </c:pt>
                <c:pt idx="108">
                  <c:v>-18.681287521636509</c:v>
                </c:pt>
                <c:pt idx="109">
                  <c:v>-18.22380646004974</c:v>
                </c:pt>
                <c:pt idx="110">
                  <c:v>-17.314589409897263</c:v>
                </c:pt>
                <c:pt idx="111">
                  <c:v>-17.422192908799207</c:v>
                </c:pt>
                <c:pt idx="112">
                  <c:v>-17.272901952894355</c:v>
                </c:pt>
                <c:pt idx="113">
                  <c:v>-18.126386202605261</c:v>
                </c:pt>
                <c:pt idx="114">
                  <c:v>-18.980101627596373</c:v>
                </c:pt>
                <c:pt idx="115">
                  <c:v>-18.567610862194037</c:v>
                </c:pt>
                <c:pt idx="116">
                  <c:v>-18.461358867776646</c:v>
                </c:pt>
                <c:pt idx="117">
                  <c:v>-19.050534307267917</c:v>
                </c:pt>
                <c:pt idx="118">
                  <c:v>-19.151410523410448</c:v>
                </c:pt>
                <c:pt idx="119">
                  <c:v>-19.731165265640016</c:v>
                </c:pt>
                <c:pt idx="120">
                  <c:v>-19.327163139729723</c:v>
                </c:pt>
                <c:pt idx="121">
                  <c:v>-19.383241967714753</c:v>
                </c:pt>
                <c:pt idx="122">
                  <c:v>-19.822810172474579</c:v>
                </c:pt>
                <c:pt idx="123">
                  <c:v>-20.801176081707805</c:v>
                </c:pt>
                <c:pt idx="124">
                  <c:v>-20.181488207873308</c:v>
                </c:pt>
                <c:pt idx="125">
                  <c:v>-19.929169277571678</c:v>
                </c:pt>
                <c:pt idx="126">
                  <c:v>-19.67668386815431</c:v>
                </c:pt>
                <c:pt idx="127">
                  <c:v>-19.988432110158474</c:v>
                </c:pt>
                <c:pt idx="128">
                  <c:v>-19.687503882817605</c:v>
                </c:pt>
                <c:pt idx="129">
                  <c:v>-19.348221557975673</c:v>
                </c:pt>
                <c:pt idx="130">
                  <c:v>-18.805512480339225</c:v>
                </c:pt>
                <c:pt idx="131">
                  <c:v>-19.332888814293572</c:v>
                </c:pt>
                <c:pt idx="132">
                  <c:v>-19.347073766737374</c:v>
                </c:pt>
                <c:pt idx="133">
                  <c:v>-19.037848929630815</c:v>
                </c:pt>
                <c:pt idx="134">
                  <c:v>-19.073100782032562</c:v>
                </c:pt>
                <c:pt idx="135">
                  <c:v>-19.125270696629666</c:v>
                </c:pt>
                <c:pt idx="136">
                  <c:v>-18.789281765537478</c:v>
                </c:pt>
                <c:pt idx="137">
                  <c:v>-18.844580403960531</c:v>
                </c:pt>
                <c:pt idx="138">
                  <c:v>-18.267040094928269</c:v>
                </c:pt>
                <c:pt idx="139">
                  <c:v>-18.0663234384247</c:v>
                </c:pt>
                <c:pt idx="140">
                  <c:v>-17.808445898577904</c:v>
                </c:pt>
                <c:pt idx="141">
                  <c:v>-17.296532915913353</c:v>
                </c:pt>
                <c:pt idx="142">
                  <c:v>-16.543974187913125</c:v>
                </c:pt>
                <c:pt idx="143">
                  <c:v>-16.622537057429987</c:v>
                </c:pt>
                <c:pt idx="144">
                  <c:v>-15.913705715694336</c:v>
                </c:pt>
                <c:pt idx="145">
                  <c:v>-15.059179726036794</c:v>
                </c:pt>
                <c:pt idx="146">
                  <c:v>-13.809693244531744</c:v>
                </c:pt>
                <c:pt idx="147">
                  <c:v>-13.420658513997891</c:v>
                </c:pt>
                <c:pt idx="148">
                  <c:v>-13.178101981060037</c:v>
                </c:pt>
                <c:pt idx="149">
                  <c:v>-13.073314953461468</c:v>
                </c:pt>
                <c:pt idx="150">
                  <c:v>-12.55268139751376</c:v>
                </c:pt>
                <c:pt idx="151">
                  <c:v>-12.427090081957084</c:v>
                </c:pt>
                <c:pt idx="152">
                  <c:v>-12.534208966139143</c:v>
                </c:pt>
                <c:pt idx="153">
                  <c:v>-12.898755050073763</c:v>
                </c:pt>
                <c:pt idx="154">
                  <c:v>-12.500222913377664</c:v>
                </c:pt>
                <c:pt idx="155">
                  <c:v>-11.787719654417492</c:v>
                </c:pt>
                <c:pt idx="156">
                  <c:v>-11.487791257639318</c:v>
                </c:pt>
                <c:pt idx="157">
                  <c:v>-10.990923726400238</c:v>
                </c:pt>
                <c:pt idx="158">
                  <c:v>-12.630421802878038</c:v>
                </c:pt>
                <c:pt idx="159">
                  <c:v>-13.839805827592206</c:v>
                </c:pt>
                <c:pt idx="160">
                  <c:v>-14.568617060241863</c:v>
                </c:pt>
                <c:pt idx="161">
                  <c:v>-14.708293999849959</c:v>
                </c:pt>
                <c:pt idx="162">
                  <c:v>-13.600833990351552</c:v>
                </c:pt>
                <c:pt idx="163">
                  <c:v>-13.842199257552995</c:v>
                </c:pt>
                <c:pt idx="164">
                  <c:v>-14.574102493376936</c:v>
                </c:pt>
                <c:pt idx="165">
                  <c:v>-13.28953561527857</c:v>
                </c:pt>
                <c:pt idx="166">
                  <c:v>-11.976157190138037</c:v>
                </c:pt>
                <c:pt idx="167">
                  <c:v>-11.620427723866097</c:v>
                </c:pt>
                <c:pt idx="168">
                  <c:v>-11.75401246085163</c:v>
                </c:pt>
                <c:pt idx="169">
                  <c:v>-13.284814309051402</c:v>
                </c:pt>
                <c:pt idx="170">
                  <c:v>-13.563500782854037</c:v>
                </c:pt>
                <c:pt idx="171">
                  <c:v>-13.321914203796902</c:v>
                </c:pt>
                <c:pt idx="172">
                  <c:v>-13.097311468696674</c:v>
                </c:pt>
                <c:pt idx="173">
                  <c:v>-13.034986029751751</c:v>
                </c:pt>
                <c:pt idx="174">
                  <c:v>-12.758157094288569</c:v>
                </c:pt>
                <c:pt idx="175">
                  <c:v>-12.198381872949858</c:v>
                </c:pt>
                <c:pt idx="176">
                  <c:v>-11.805132501006607</c:v>
                </c:pt>
                <c:pt idx="177">
                  <c:v>-11.043842617864916</c:v>
                </c:pt>
                <c:pt idx="178">
                  <c:v>-10.508024742626855</c:v>
                </c:pt>
                <c:pt idx="179">
                  <c:v>-10.078920142404529</c:v>
                </c:pt>
                <c:pt idx="180">
                  <c:v>-9.6986062115588147</c:v>
                </c:pt>
                <c:pt idx="181">
                  <c:v>-9.2986258686734544</c:v>
                </c:pt>
                <c:pt idx="182">
                  <c:v>-9.1618151933546361</c:v>
                </c:pt>
                <c:pt idx="183">
                  <c:v>-8.8785838492938147</c:v>
                </c:pt>
                <c:pt idx="184">
                  <c:v>-8.39588834539164</c:v>
                </c:pt>
                <c:pt idx="185">
                  <c:v>-7.7365870392625755</c:v>
                </c:pt>
                <c:pt idx="186">
                  <c:v>-6.9618249710035718</c:v>
                </c:pt>
                <c:pt idx="187">
                  <c:v>-6.734912298073005</c:v>
                </c:pt>
                <c:pt idx="188">
                  <c:v>-6.4345590780112003</c:v>
                </c:pt>
                <c:pt idx="189">
                  <c:v>-6.5015098178908364</c:v>
                </c:pt>
                <c:pt idx="190">
                  <c:v>-6.5401431372335583</c:v>
                </c:pt>
                <c:pt idx="191">
                  <c:v>-6.7795133316973306</c:v>
                </c:pt>
                <c:pt idx="192">
                  <c:v>-6.8038518512840067</c:v>
                </c:pt>
                <c:pt idx="193">
                  <c:v>-6.6467065842316737</c:v>
                </c:pt>
                <c:pt idx="194">
                  <c:v>-6.4379017935759562</c:v>
                </c:pt>
                <c:pt idx="195">
                  <c:v>-5.9049613668222127</c:v>
                </c:pt>
                <c:pt idx="196">
                  <c:v>-5.3118135738060426</c:v>
                </c:pt>
                <c:pt idx="197">
                  <c:v>-4.945912949413521</c:v>
                </c:pt>
                <c:pt idx="198">
                  <c:v>-4.4802534413341748</c:v>
                </c:pt>
                <c:pt idx="199">
                  <c:v>-4.2965624496792083</c:v>
                </c:pt>
                <c:pt idx="200">
                  <c:v>-3.990296637142547</c:v>
                </c:pt>
                <c:pt idx="201">
                  <c:v>-3.9653169395137815</c:v>
                </c:pt>
                <c:pt idx="202">
                  <c:v>-3.949433700057674</c:v>
                </c:pt>
                <c:pt idx="203">
                  <c:v>-4.1322311565867347</c:v>
                </c:pt>
                <c:pt idx="204">
                  <c:v>-4.1286792036631521</c:v>
                </c:pt>
                <c:pt idx="205">
                  <c:v>-4.8813018892540425</c:v>
                </c:pt>
                <c:pt idx="206">
                  <c:v>-5.6530289567583196</c:v>
                </c:pt>
                <c:pt idx="207">
                  <c:v>-5.9508560381363322</c:v>
                </c:pt>
                <c:pt idx="208">
                  <c:v>-5.9519159174848557</c:v>
                </c:pt>
                <c:pt idx="209">
                  <c:v>-5.7266687719251763</c:v>
                </c:pt>
                <c:pt idx="210">
                  <c:v>-4.9830854864246579</c:v>
                </c:pt>
                <c:pt idx="211">
                  <c:v>-4.8105914832469177</c:v>
                </c:pt>
                <c:pt idx="212">
                  <c:v>-3.9712258036923749</c:v>
                </c:pt>
                <c:pt idx="213">
                  <c:v>-3.54003458633251</c:v>
                </c:pt>
                <c:pt idx="214">
                  <c:v>-3.154931482972446</c:v>
                </c:pt>
                <c:pt idx="215">
                  <c:v>-2.505039598234108</c:v>
                </c:pt>
                <c:pt idx="216">
                  <c:v>-1.8072780127057066</c:v>
                </c:pt>
                <c:pt idx="217">
                  <c:v>-1.3354687320085361</c:v>
                </c:pt>
                <c:pt idx="218">
                  <c:v>-0.92831910513398797</c:v>
                </c:pt>
                <c:pt idx="219">
                  <c:v>-0.83335034064531455</c:v>
                </c:pt>
                <c:pt idx="220">
                  <c:v>-0.59005460135323262</c:v>
                </c:pt>
                <c:pt idx="221">
                  <c:v>-0.57175662531388127</c:v>
                </c:pt>
                <c:pt idx="222">
                  <c:v>-0.74042803235092181</c:v>
                </c:pt>
                <c:pt idx="223">
                  <c:v>-1.1258913967146296</c:v>
                </c:pt>
                <c:pt idx="224">
                  <c:v>-0.56224458714154324</c:v>
                </c:pt>
                <c:pt idx="225">
                  <c:v>1.7286203153281981E-2</c:v>
                </c:pt>
                <c:pt idx="226">
                  <c:v>0.14219674819728262</c:v>
                </c:pt>
                <c:pt idx="227">
                  <c:v>0.12101720140221264</c:v>
                </c:pt>
                <c:pt idx="228">
                  <c:v>0.11502315538251041</c:v>
                </c:pt>
                <c:pt idx="229">
                  <c:v>-0.30597103563456024</c:v>
                </c:pt>
                <c:pt idx="230">
                  <c:v>-0.36182916388154801</c:v>
                </c:pt>
                <c:pt idx="231">
                  <c:v>-1.0925602806792796</c:v>
                </c:pt>
                <c:pt idx="232">
                  <c:v>-1.8313801106360981</c:v>
                </c:pt>
                <c:pt idx="233">
                  <c:v>-2.0367618789561885</c:v>
                </c:pt>
                <c:pt idx="234">
                  <c:v>-1.5056335113332924</c:v>
                </c:pt>
                <c:pt idx="235">
                  <c:v>-1.513194442426709</c:v>
                </c:pt>
                <c:pt idx="236">
                  <c:v>-0.79898604394268857</c:v>
                </c:pt>
                <c:pt idx="237">
                  <c:v>-0.23246008360231737</c:v>
                </c:pt>
                <c:pt idx="238">
                  <c:v>-5.9577628486138678E-2</c:v>
                </c:pt>
                <c:pt idx="239">
                  <c:v>-1.6709986942690387E-2</c:v>
                </c:pt>
                <c:pt idx="240">
                  <c:v>0.30257020125603773</c:v>
                </c:pt>
                <c:pt idx="241">
                  <c:v>0.28234460620899021</c:v>
                </c:pt>
                <c:pt idx="242">
                  <c:v>0.50683389386454025</c:v>
                </c:pt>
                <c:pt idx="243">
                  <c:v>0.77048865465450789</c:v>
                </c:pt>
                <c:pt idx="244">
                  <c:v>0.51432385156083982</c:v>
                </c:pt>
                <c:pt idx="245">
                  <c:v>0.55433013161182443</c:v>
                </c:pt>
                <c:pt idx="246">
                  <c:v>0.92076623230471655</c:v>
                </c:pt>
                <c:pt idx="247">
                  <c:v>0.82752696261041037</c:v>
                </c:pt>
                <c:pt idx="248">
                  <c:v>0.73702718379560395</c:v>
                </c:pt>
                <c:pt idx="249">
                  <c:v>0.81819616697129249</c:v>
                </c:pt>
                <c:pt idx="250">
                  <c:v>0.21986366116948577</c:v>
                </c:pt>
                <c:pt idx="251">
                  <c:v>0.10255706184410533</c:v>
                </c:pt>
                <c:pt idx="252">
                  <c:v>0.11786898562273507</c:v>
                </c:pt>
                <c:pt idx="253">
                  <c:v>-0.23148927583613751</c:v>
                </c:pt>
                <c:pt idx="254">
                  <c:v>-0.53692488398807414</c:v>
                </c:pt>
                <c:pt idx="255">
                  <c:v>-0.3715306031932154</c:v>
                </c:pt>
                <c:pt idx="256">
                  <c:v>-0.79747206693680339</c:v>
                </c:pt>
                <c:pt idx="257">
                  <c:v>-0.54189381461776109</c:v>
                </c:pt>
                <c:pt idx="258">
                  <c:v>-0.75557383705633185</c:v>
                </c:pt>
                <c:pt idx="259">
                  <c:v>-1.3555563477344634</c:v>
                </c:pt>
                <c:pt idx="260">
                  <c:v>-1.3117370727997155</c:v>
                </c:pt>
                <c:pt idx="261">
                  <c:v>-1.2183505422112242</c:v>
                </c:pt>
                <c:pt idx="262">
                  <c:v>-1.5639953277144554</c:v>
                </c:pt>
                <c:pt idx="263">
                  <c:v>-1.5966854587906982</c:v>
                </c:pt>
                <c:pt idx="264">
                  <c:v>-1.6287045345420279</c:v>
                </c:pt>
                <c:pt idx="265">
                  <c:v>-1.3587353611418536</c:v>
                </c:pt>
                <c:pt idx="266">
                  <c:v>-0.94270164937462242</c:v>
                </c:pt>
                <c:pt idx="267">
                  <c:v>-1.2441459725200912</c:v>
                </c:pt>
                <c:pt idx="268">
                  <c:v>-1.5242601898335753</c:v>
                </c:pt>
                <c:pt idx="269">
                  <c:v>-1.4962785716604177</c:v>
                </c:pt>
                <c:pt idx="270">
                  <c:v>-1.663983799276102</c:v>
                </c:pt>
                <c:pt idx="271">
                  <c:v>-2.0087141718805941</c:v>
                </c:pt>
                <c:pt idx="272">
                  <c:v>-2.0720190815825936</c:v>
                </c:pt>
                <c:pt idx="273">
                  <c:v>-2.7801655787700343</c:v>
                </c:pt>
                <c:pt idx="274">
                  <c:v>-3.1926916869035358</c:v>
                </c:pt>
                <c:pt idx="275">
                  <c:v>-2.6127661935048558</c:v>
                </c:pt>
                <c:pt idx="276">
                  <c:v>-2.3324723256571827</c:v>
                </c:pt>
                <c:pt idx="277">
                  <c:v>-2.2643099833920712</c:v>
                </c:pt>
                <c:pt idx="278">
                  <c:v>-2.0952727151235258</c:v>
                </c:pt>
                <c:pt idx="279">
                  <c:v>-1.8411154607498392</c:v>
                </c:pt>
                <c:pt idx="280">
                  <c:v>-1.3421345929700084</c:v>
                </c:pt>
                <c:pt idx="281">
                  <c:v>-0.94454550159161343</c:v>
                </c:pt>
                <c:pt idx="282">
                  <c:v>-1.3120243763918487</c:v>
                </c:pt>
                <c:pt idx="283">
                  <c:v>-1.3716414781770965</c:v>
                </c:pt>
                <c:pt idx="284">
                  <c:v>-1.4046745770481448</c:v>
                </c:pt>
                <c:pt idx="285">
                  <c:v>-1.560468654644676</c:v>
                </c:pt>
                <c:pt idx="286">
                  <c:v>-1.6129494538967748</c:v>
                </c:pt>
                <c:pt idx="287">
                  <c:v>-1.1819107356285181</c:v>
                </c:pt>
                <c:pt idx="288">
                  <c:v>-0.75872307876250233</c:v>
                </c:pt>
                <c:pt idx="289">
                  <c:v>-0.55244854247018993</c:v>
                </c:pt>
                <c:pt idx="290">
                  <c:v>-0.35116554239716685</c:v>
                </c:pt>
                <c:pt idx="291">
                  <c:v>-0.30180491401261073</c:v>
                </c:pt>
                <c:pt idx="292">
                  <c:v>0.42342329716653432</c:v>
                </c:pt>
                <c:pt idx="293">
                  <c:v>0.81401862319526486</c:v>
                </c:pt>
                <c:pt idx="294">
                  <c:v>1.4644698403576553</c:v>
                </c:pt>
                <c:pt idx="295">
                  <c:v>1.6671930004274802</c:v>
                </c:pt>
                <c:pt idx="296">
                  <c:v>1.856309900662686</c:v>
                </c:pt>
                <c:pt idx="297">
                  <c:v>0.76255065850685766</c:v>
                </c:pt>
                <c:pt idx="298">
                  <c:v>0.94302416894832064</c:v>
                </c:pt>
                <c:pt idx="299">
                  <c:v>0.52518762717023593</c:v>
                </c:pt>
                <c:pt idx="300">
                  <c:v>-0.42295496196005494</c:v>
                </c:pt>
                <c:pt idx="301">
                  <c:v>-1.2363055043232447</c:v>
                </c:pt>
                <c:pt idx="302">
                  <c:v>-0.86903073524954422</c:v>
                </c:pt>
                <c:pt idx="303">
                  <c:v>-0.68941996666163774</c:v>
                </c:pt>
                <c:pt idx="304">
                  <c:v>0.66377246316540706</c:v>
                </c:pt>
                <c:pt idx="305">
                  <c:v>1.1400454480565034</c:v>
                </c:pt>
                <c:pt idx="306">
                  <c:v>1.3340944961527665</c:v>
                </c:pt>
                <c:pt idx="307">
                  <c:v>2.1826166393122071</c:v>
                </c:pt>
                <c:pt idx="308">
                  <c:v>2.0477147622181371</c:v>
                </c:pt>
                <c:pt idx="309">
                  <c:v>1.5769651306136419</c:v>
                </c:pt>
                <c:pt idx="310">
                  <c:v>0.8011120708425048</c:v>
                </c:pt>
                <c:pt idx="311">
                  <c:v>-4.1164123901919779E-2</c:v>
                </c:pt>
                <c:pt idx="312">
                  <c:v>-1.035311768807974</c:v>
                </c:pt>
                <c:pt idx="313">
                  <c:v>-1.3996959470032888</c:v>
                </c:pt>
                <c:pt idx="314">
                  <c:v>-3.1462681881970553</c:v>
                </c:pt>
                <c:pt idx="315">
                  <c:v>-5.0074261732121004</c:v>
                </c:pt>
                <c:pt idx="316">
                  <c:v>-5.1785263940542512</c:v>
                </c:pt>
                <c:pt idx="317">
                  <c:v>-5.3467881340472871</c:v>
                </c:pt>
                <c:pt idx="318">
                  <c:v>-5.7825533124676349</c:v>
                </c:pt>
                <c:pt idx="319">
                  <c:v>-5.7794168115330269</c:v>
                </c:pt>
                <c:pt idx="320">
                  <c:v>-5.9244723232751033</c:v>
                </c:pt>
                <c:pt idx="321">
                  <c:v>-6.1306033558934176</c:v>
                </c:pt>
                <c:pt idx="322">
                  <c:v>-5.6457817842784506</c:v>
                </c:pt>
                <c:pt idx="323">
                  <c:v>-5.5958611636746207</c:v>
                </c:pt>
                <c:pt idx="324">
                  <c:v>-5.661444098333539</c:v>
                </c:pt>
                <c:pt idx="325">
                  <c:v>-5.1931221072339424</c:v>
                </c:pt>
                <c:pt idx="326">
                  <c:v>-4.8837178881457106</c:v>
                </c:pt>
                <c:pt idx="327">
                  <c:v>-3.7419666743090993</c:v>
                </c:pt>
                <c:pt idx="328">
                  <c:v>-2.689804488697626</c:v>
                </c:pt>
                <c:pt idx="329">
                  <c:v>-3.0433669049985008</c:v>
                </c:pt>
                <c:pt idx="330">
                  <c:v>-4.2898714225386732</c:v>
                </c:pt>
                <c:pt idx="331">
                  <c:v>-5.2576956745011154</c:v>
                </c:pt>
                <c:pt idx="332">
                  <c:v>-4.8446092733466344</c:v>
                </c:pt>
                <c:pt idx="333">
                  <c:v>-4.6533146268452503</c:v>
                </c:pt>
                <c:pt idx="334">
                  <c:v>-5.808838233234364</c:v>
                </c:pt>
                <c:pt idx="335">
                  <c:v>-6.0329497383043877</c:v>
                </c:pt>
                <c:pt idx="336">
                  <c:v>-5.0986064375764597</c:v>
                </c:pt>
                <c:pt idx="337">
                  <c:v>-5.2557680494070684</c:v>
                </c:pt>
                <c:pt idx="338">
                  <c:v>-5.0603585531430486</c:v>
                </c:pt>
                <c:pt idx="339">
                  <c:v>-3.7859352433498503</c:v>
                </c:pt>
                <c:pt idx="340">
                  <c:v>-3.1595803830660794</c:v>
                </c:pt>
                <c:pt idx="341">
                  <c:v>-2.8713384799650288</c:v>
                </c:pt>
                <c:pt idx="342">
                  <c:v>-2.9504699017190581</c:v>
                </c:pt>
                <c:pt idx="343">
                  <c:v>-3.0578768398033866</c:v>
                </c:pt>
                <c:pt idx="344">
                  <c:v>-1.6818570729438562</c:v>
                </c:pt>
                <c:pt idx="345">
                  <c:v>-0.56252475478785458</c:v>
                </c:pt>
                <c:pt idx="346">
                  <c:v>-2.1039669286004283</c:v>
                </c:pt>
                <c:pt idx="347">
                  <c:v>-3.412378283056928</c:v>
                </c:pt>
                <c:pt idx="348">
                  <c:v>-3.9834969922683507</c:v>
                </c:pt>
                <c:pt idx="349">
                  <c:v>-3.9749656108410187</c:v>
                </c:pt>
                <c:pt idx="350">
                  <c:v>-3.8931743866180732</c:v>
                </c:pt>
                <c:pt idx="351">
                  <c:v>-4.2206418083837507</c:v>
                </c:pt>
                <c:pt idx="352">
                  <c:v>-3.8490367405334922</c:v>
                </c:pt>
                <c:pt idx="353">
                  <c:v>-3.9836997371269569</c:v>
                </c:pt>
                <c:pt idx="354">
                  <c:v>-4.9364090226174033</c:v>
                </c:pt>
                <c:pt idx="355">
                  <c:v>-5.0478673393649434</c:v>
                </c:pt>
                <c:pt idx="356">
                  <c:v>-4.0241605717405253</c:v>
                </c:pt>
                <c:pt idx="357">
                  <c:v>-2.0594527608188549</c:v>
                </c:pt>
                <c:pt idx="358">
                  <c:v>-1.492076036059363</c:v>
                </c:pt>
                <c:pt idx="359">
                  <c:v>-0.35293101282646183</c:v>
                </c:pt>
                <c:pt idx="360">
                  <c:v>0.3404844661285194</c:v>
                </c:pt>
                <c:pt idx="361">
                  <c:v>1.6013665169298394</c:v>
                </c:pt>
                <c:pt idx="362">
                  <c:v>0.76282362043243823</c:v>
                </c:pt>
                <c:pt idx="363">
                  <c:v>-0.36896938197584667</c:v>
                </c:pt>
                <c:pt idx="364">
                  <c:v>-1.9546322355534957</c:v>
                </c:pt>
                <c:pt idx="365">
                  <c:v>-1.5868514133495495</c:v>
                </c:pt>
                <c:pt idx="366">
                  <c:v>-2.2976192119993164</c:v>
                </c:pt>
                <c:pt idx="367">
                  <c:v>-2.6293851351450144</c:v>
                </c:pt>
                <c:pt idx="368">
                  <c:v>-2.1583340749646465</c:v>
                </c:pt>
                <c:pt idx="369">
                  <c:v>-0.10725593947271202</c:v>
                </c:pt>
                <c:pt idx="370">
                  <c:v>0.868693493638241</c:v>
                </c:pt>
                <c:pt idx="371">
                  <c:v>0.98390863641235582</c:v>
                </c:pt>
                <c:pt idx="372">
                  <c:v>1.4221774604053874</c:v>
                </c:pt>
                <c:pt idx="373">
                  <c:v>1.8816365623095845</c:v>
                </c:pt>
                <c:pt idx="374">
                  <c:v>2.8816992738113072</c:v>
                </c:pt>
                <c:pt idx="375">
                  <c:v>4.0126170681483773</c:v>
                </c:pt>
                <c:pt idx="376">
                  <c:v>2.8048673634036487</c:v>
                </c:pt>
                <c:pt idx="377">
                  <c:v>2.1047474990107986</c:v>
                </c:pt>
                <c:pt idx="378">
                  <c:v>1.9536777282113766</c:v>
                </c:pt>
                <c:pt idx="379">
                  <c:v>0.9515863251249661</c:v>
                </c:pt>
                <c:pt idx="380">
                  <c:v>-0.55530001261623496</c:v>
                </c:pt>
                <c:pt idx="381">
                  <c:v>-2.3503496139116811</c:v>
                </c:pt>
                <c:pt idx="382">
                  <c:v>-4.0700136099647546</c:v>
                </c:pt>
                <c:pt idx="383">
                  <c:v>-3.8591711373627668</c:v>
                </c:pt>
                <c:pt idx="384">
                  <c:v>-3.9962407586491611</c:v>
                </c:pt>
                <c:pt idx="385">
                  <c:v>-4.3494139204248556</c:v>
                </c:pt>
                <c:pt idx="386">
                  <c:v>-4.2886231226038882</c:v>
                </c:pt>
                <c:pt idx="387">
                  <c:v>-4.8334589839883382</c:v>
                </c:pt>
                <c:pt idx="388">
                  <c:v>-4.9119912697943011</c:v>
                </c:pt>
                <c:pt idx="389">
                  <c:v>-4.5249812842423314</c:v>
                </c:pt>
                <c:pt idx="390">
                  <c:v>-4.5909034572297225</c:v>
                </c:pt>
                <c:pt idx="391">
                  <c:v>-4.6760592410457349</c:v>
                </c:pt>
                <c:pt idx="392">
                  <c:v>-5.5427702601283766</c:v>
                </c:pt>
                <c:pt idx="393">
                  <c:v>-5.9508912467004773</c:v>
                </c:pt>
                <c:pt idx="394">
                  <c:v>-6.0007223214565437</c:v>
                </c:pt>
                <c:pt idx="395">
                  <c:v>-6.6667694303080127</c:v>
                </c:pt>
                <c:pt idx="396">
                  <c:v>-7.8776568964934199</c:v>
                </c:pt>
                <c:pt idx="397">
                  <c:v>-8.6115569254976769</c:v>
                </c:pt>
                <c:pt idx="398">
                  <c:v>-9.4176043266364733</c:v>
                </c:pt>
                <c:pt idx="399">
                  <c:v>-8.7518463789849044</c:v>
                </c:pt>
                <c:pt idx="400">
                  <c:v>-9.7079068203115693</c:v>
                </c:pt>
                <c:pt idx="401">
                  <c:v>-10.027463170338169</c:v>
                </c:pt>
                <c:pt idx="402">
                  <c:v>-9.7426536428041679</c:v>
                </c:pt>
                <c:pt idx="403">
                  <c:v>-9.7324127977155204</c:v>
                </c:pt>
                <c:pt idx="404">
                  <c:v>-9.4976971504967995</c:v>
                </c:pt>
                <c:pt idx="405">
                  <c:v>-9.7804243553642127</c:v>
                </c:pt>
                <c:pt idx="406">
                  <c:v>-11.251525921810272</c:v>
                </c:pt>
                <c:pt idx="407">
                  <c:v>-11.131013734795161</c:v>
                </c:pt>
                <c:pt idx="408">
                  <c:v>-8.5797570256178748</c:v>
                </c:pt>
                <c:pt idx="409">
                  <c:v>-7.4932141956690135</c:v>
                </c:pt>
                <c:pt idx="410">
                  <c:v>-6.5007251815953264</c:v>
                </c:pt>
                <c:pt idx="411">
                  <c:v>-6.1752809035613767</c:v>
                </c:pt>
                <c:pt idx="412">
                  <c:v>-4.5962560000137911</c:v>
                </c:pt>
                <c:pt idx="413">
                  <c:v>-2.8276567747886361</c:v>
                </c:pt>
                <c:pt idx="414">
                  <c:v>-1.4204827322530329</c:v>
                </c:pt>
                <c:pt idx="415">
                  <c:v>-2.78914125511566</c:v>
                </c:pt>
                <c:pt idx="416">
                  <c:v>-3.6686820419600656</c:v>
                </c:pt>
                <c:pt idx="417">
                  <c:v>-3.8279079199950945</c:v>
                </c:pt>
                <c:pt idx="418">
                  <c:v>-3.5287464432743554</c:v>
                </c:pt>
                <c:pt idx="419">
                  <c:v>-3.9103093171538461</c:v>
                </c:pt>
                <c:pt idx="420">
                  <c:v>-4.7093240600414736</c:v>
                </c:pt>
                <c:pt idx="421">
                  <c:v>-5.6286225090459725</c:v>
                </c:pt>
                <c:pt idx="422">
                  <c:v>-5.9977407915367831</c:v>
                </c:pt>
                <c:pt idx="423">
                  <c:v>-6.5488340516069821</c:v>
                </c:pt>
                <c:pt idx="424">
                  <c:v>-7.3035865591122233</c:v>
                </c:pt>
                <c:pt idx="425">
                  <c:v>-8.0059660500873697</c:v>
                </c:pt>
                <c:pt idx="426">
                  <c:v>-9.0012668572898189</c:v>
                </c:pt>
                <c:pt idx="427">
                  <c:v>-9.5124567119206542</c:v>
                </c:pt>
                <c:pt idx="428">
                  <c:v>-9.7924715788881116</c:v>
                </c:pt>
                <c:pt idx="429">
                  <c:v>-10.17933212720428</c:v>
                </c:pt>
                <c:pt idx="430">
                  <c:v>-10.036551829554124</c:v>
                </c:pt>
                <c:pt idx="431">
                  <c:v>-10.226998864080533</c:v>
                </c:pt>
                <c:pt idx="432">
                  <c:v>-10.309412955763539</c:v>
                </c:pt>
                <c:pt idx="433">
                  <c:v>-9.390405584717012</c:v>
                </c:pt>
                <c:pt idx="434">
                  <c:v>-9.3371222977988104</c:v>
                </c:pt>
                <c:pt idx="435">
                  <c:v>-9.1998002304103217</c:v>
                </c:pt>
                <c:pt idx="436">
                  <c:v>-9.2163919099359841</c:v>
                </c:pt>
                <c:pt idx="437">
                  <c:v>-9.1425729192331744</c:v>
                </c:pt>
                <c:pt idx="438">
                  <c:v>-8.9089978427615506</c:v>
                </c:pt>
                <c:pt idx="439">
                  <c:v>-8.8476989030433959</c:v>
                </c:pt>
                <c:pt idx="440">
                  <c:v>-9.321411766917084</c:v>
                </c:pt>
                <c:pt idx="441">
                  <c:v>-8.5618016483801931</c:v>
                </c:pt>
                <c:pt idx="442">
                  <c:v>-9.2403857743004831</c:v>
                </c:pt>
                <c:pt idx="443">
                  <c:v>-7.7531081026168396</c:v>
                </c:pt>
                <c:pt idx="444">
                  <c:v>-6.5740044613493183</c:v>
                </c:pt>
                <c:pt idx="445">
                  <c:v>-5.6705293179910479</c:v>
                </c:pt>
                <c:pt idx="446">
                  <c:v>-4.9718336736216031</c:v>
                </c:pt>
                <c:pt idx="447">
                  <c:v>-4.6153524877657635</c:v>
                </c:pt>
                <c:pt idx="448">
                  <c:v>-4.1484945084376159</c:v>
                </c:pt>
                <c:pt idx="449">
                  <c:v>-4.0492473227922021</c:v>
                </c:pt>
                <c:pt idx="450">
                  <c:v>-5.1967763536889748</c:v>
                </c:pt>
                <c:pt idx="451">
                  <c:v>-6.3249888967958725</c:v>
                </c:pt>
                <c:pt idx="452">
                  <c:v>-6.158527416290454</c:v>
                </c:pt>
                <c:pt idx="453">
                  <c:v>-7.2302951213292932</c:v>
                </c:pt>
                <c:pt idx="454">
                  <c:v>-7.14588955507043</c:v>
                </c:pt>
                <c:pt idx="455">
                  <c:v>-7.6993730746989844</c:v>
                </c:pt>
                <c:pt idx="456">
                  <c:v>-6.9497689163170531</c:v>
                </c:pt>
                <c:pt idx="457">
                  <c:v>-5.8576201126199168</c:v>
                </c:pt>
                <c:pt idx="458">
                  <c:v>-4.5079515499455232</c:v>
                </c:pt>
                <c:pt idx="459">
                  <c:v>-3.5371909396266585</c:v>
                </c:pt>
                <c:pt idx="460">
                  <c:v>-2.1384184313048564</c:v>
                </c:pt>
                <c:pt idx="461">
                  <c:v>-1.6042451447812514</c:v>
                </c:pt>
                <c:pt idx="462">
                  <c:v>-1.3745506676850385</c:v>
                </c:pt>
                <c:pt idx="463">
                  <c:v>-1.3609038839512866</c:v>
                </c:pt>
                <c:pt idx="464">
                  <c:v>-0.39486596322342393</c:v>
                </c:pt>
                <c:pt idx="465">
                  <c:v>-0.17358938652544761</c:v>
                </c:pt>
                <c:pt idx="466">
                  <c:v>-0.43845074546791601</c:v>
                </c:pt>
                <c:pt idx="467">
                  <c:v>-1.0999399416488902</c:v>
                </c:pt>
                <c:pt idx="468">
                  <c:v>-1.1179583164372207</c:v>
                </c:pt>
                <c:pt idx="469">
                  <c:v>0.29282671106251712</c:v>
                </c:pt>
                <c:pt idx="470">
                  <c:v>0.83240176014535905</c:v>
                </c:pt>
                <c:pt idx="471">
                  <c:v>3.0151515034881577E-2</c:v>
                </c:pt>
                <c:pt idx="472">
                  <c:v>7.7867198044091063E-2</c:v>
                </c:pt>
                <c:pt idx="473">
                  <c:v>0.52695013462873219</c:v>
                </c:pt>
                <c:pt idx="474">
                  <c:v>1.3209550802197509</c:v>
                </c:pt>
                <c:pt idx="475">
                  <c:v>1.9337552551958095</c:v>
                </c:pt>
                <c:pt idx="476">
                  <c:v>0.78620054947202589</c:v>
                </c:pt>
                <c:pt idx="477">
                  <c:v>1.1627935062816204</c:v>
                </c:pt>
                <c:pt idx="478">
                  <c:v>0.73326122513959391</c:v>
                </c:pt>
                <c:pt idx="479">
                  <c:v>0.36999138387227298</c:v>
                </c:pt>
                <c:pt idx="480">
                  <c:v>-0.53232956085709304</c:v>
                </c:pt>
                <c:pt idx="481">
                  <c:v>6.7600484557959001E-2</c:v>
                </c:pt>
                <c:pt idx="482">
                  <c:v>0.5872122565241743</c:v>
                </c:pt>
                <c:pt idx="483">
                  <c:v>1.8004862878919425</c:v>
                </c:pt>
                <c:pt idx="484">
                  <c:v>1.3801478386567598</c:v>
                </c:pt>
                <c:pt idx="485">
                  <c:v>1.1964603080748069</c:v>
                </c:pt>
                <c:pt idx="486">
                  <c:v>1.4841979677998804</c:v>
                </c:pt>
                <c:pt idx="487">
                  <c:v>1.5557765305348386</c:v>
                </c:pt>
                <c:pt idx="488">
                  <c:v>0.89452069097569009</c:v>
                </c:pt>
                <c:pt idx="489">
                  <c:v>-0.40151969592061426</c:v>
                </c:pt>
                <c:pt idx="490">
                  <c:v>-0.1912558720652616</c:v>
                </c:pt>
                <c:pt idx="491">
                  <c:v>0.83414960277678019</c:v>
                </c:pt>
                <c:pt idx="492">
                  <c:v>0.85681809926244867</c:v>
                </c:pt>
                <c:pt idx="493">
                  <c:v>0.83479844761703248</c:v>
                </c:pt>
                <c:pt idx="494">
                  <c:v>0.59233478655834149</c:v>
                </c:pt>
                <c:pt idx="495">
                  <c:v>1.0021218028387398</c:v>
                </c:pt>
                <c:pt idx="496">
                  <c:v>2.5247725239368708</c:v>
                </c:pt>
                <c:pt idx="497">
                  <c:v>3.3699875554687799</c:v>
                </c:pt>
                <c:pt idx="498">
                  <c:v>3.233469839009897</c:v>
                </c:pt>
                <c:pt idx="499">
                  <c:v>3.4327093723018436</c:v>
                </c:pt>
                <c:pt idx="500">
                  <c:v>3.4667589926871716</c:v>
                </c:pt>
                <c:pt idx="501">
                  <c:v>3.8099590616208689</c:v>
                </c:pt>
                <c:pt idx="502">
                  <c:v>3.6279352027222478</c:v>
                </c:pt>
                <c:pt idx="503">
                  <c:v>3.8629960771730509</c:v>
                </c:pt>
                <c:pt idx="504">
                  <c:v>2.30436050170572</c:v>
                </c:pt>
                <c:pt idx="505">
                  <c:v>2.3865838015973373</c:v>
                </c:pt>
                <c:pt idx="506">
                  <c:v>2.7770914899382269</c:v>
                </c:pt>
                <c:pt idx="507">
                  <c:v>3.3671735831647505</c:v>
                </c:pt>
                <c:pt idx="508">
                  <c:v>3.9734162030053306</c:v>
                </c:pt>
                <c:pt idx="509">
                  <c:v>4.0301615036249467</c:v>
                </c:pt>
                <c:pt idx="510">
                  <c:v>2.9408700597516111</c:v>
                </c:pt>
                <c:pt idx="511">
                  <c:v>3.6630295126080585</c:v>
                </c:pt>
                <c:pt idx="512">
                  <c:v>5.2633700138833985</c:v>
                </c:pt>
                <c:pt idx="513">
                  <c:v>6.3448545427311149</c:v>
                </c:pt>
                <c:pt idx="514">
                  <c:v>6.2912001741668666</c:v>
                </c:pt>
                <c:pt idx="515">
                  <c:v>3.9550475904284679</c:v>
                </c:pt>
                <c:pt idx="516">
                  <c:v>3.3003694318602692</c:v>
                </c:pt>
                <c:pt idx="517">
                  <c:v>3.3604433987937625</c:v>
                </c:pt>
                <c:pt idx="518">
                  <c:v>2.933283730664233</c:v>
                </c:pt>
                <c:pt idx="519">
                  <c:v>0.81787764262202045</c:v>
                </c:pt>
                <c:pt idx="520">
                  <c:v>-0.86707421681207308</c:v>
                </c:pt>
                <c:pt idx="521">
                  <c:v>-1.2234758245678725</c:v>
                </c:pt>
                <c:pt idx="522">
                  <c:v>0.93290005956193667</c:v>
                </c:pt>
                <c:pt idx="523">
                  <c:v>0.95501646966445308</c:v>
                </c:pt>
                <c:pt idx="524">
                  <c:v>0.59203555577900191</c:v>
                </c:pt>
                <c:pt idx="525">
                  <c:v>0.84021871204009813</c:v>
                </c:pt>
                <c:pt idx="526">
                  <c:v>2.2044121930598481</c:v>
                </c:pt>
                <c:pt idx="527">
                  <c:v>2.6260129867367761</c:v>
                </c:pt>
                <c:pt idx="528">
                  <c:v>2.9733907240489179</c:v>
                </c:pt>
                <c:pt idx="529">
                  <c:v>3.0005765095894321</c:v>
                </c:pt>
                <c:pt idx="530">
                  <c:v>3.6429935377834317</c:v>
                </c:pt>
                <c:pt idx="531">
                  <c:v>3.559671946599384</c:v>
                </c:pt>
                <c:pt idx="532">
                  <c:v>2.9831010526065853</c:v>
                </c:pt>
                <c:pt idx="533">
                  <c:v>1.4458156125097941</c:v>
                </c:pt>
                <c:pt idx="534">
                  <c:v>1.2913156143018878</c:v>
                </c:pt>
                <c:pt idx="535">
                  <c:v>0.62796026433330865</c:v>
                </c:pt>
                <c:pt idx="536">
                  <c:v>-0.70195683291268141</c:v>
                </c:pt>
                <c:pt idx="537">
                  <c:v>-1.0358479481659819</c:v>
                </c:pt>
                <c:pt idx="538">
                  <c:v>-0.5930723010701614</c:v>
                </c:pt>
                <c:pt idx="539">
                  <c:v>-0.45272376125549635</c:v>
                </c:pt>
                <c:pt idx="540">
                  <c:v>-0.16327141144846685</c:v>
                </c:pt>
                <c:pt idx="541">
                  <c:v>-0.17505147468150994</c:v>
                </c:pt>
                <c:pt idx="542">
                  <c:v>-4.8188034251702608E-2</c:v>
                </c:pt>
                <c:pt idx="543">
                  <c:v>0.87493206554600333</c:v>
                </c:pt>
                <c:pt idx="544">
                  <c:v>1.8217832275876507</c:v>
                </c:pt>
                <c:pt idx="545">
                  <c:v>1.9294339091982866</c:v>
                </c:pt>
                <c:pt idx="546">
                  <c:v>2.8658417782895822</c:v>
                </c:pt>
                <c:pt idx="547">
                  <c:v>2.676948207885435</c:v>
                </c:pt>
                <c:pt idx="548">
                  <c:v>3.1721104101767992</c:v>
                </c:pt>
                <c:pt idx="549">
                  <c:v>2.7556762430797113</c:v>
                </c:pt>
                <c:pt idx="550">
                  <c:v>2.3848345139089315</c:v>
                </c:pt>
                <c:pt idx="551">
                  <c:v>1.9785340496985668</c:v>
                </c:pt>
                <c:pt idx="552">
                  <c:v>1.301199153252</c:v>
                </c:pt>
                <c:pt idx="553">
                  <c:v>9.2571135792758649E-2</c:v>
                </c:pt>
                <c:pt idx="554">
                  <c:v>-0.63299753664807257</c:v>
                </c:pt>
                <c:pt idx="555">
                  <c:v>-1.5464076619324385</c:v>
                </c:pt>
                <c:pt idx="556">
                  <c:v>-1.9406149279884082</c:v>
                </c:pt>
                <c:pt idx="557">
                  <c:v>-1.9522858232314491</c:v>
                </c:pt>
                <c:pt idx="558">
                  <c:v>-2.0452070350065048</c:v>
                </c:pt>
                <c:pt idx="559">
                  <c:v>-2.1397587041013861</c:v>
                </c:pt>
                <c:pt idx="560">
                  <c:v>-3.3220905133950009</c:v>
                </c:pt>
                <c:pt idx="561">
                  <c:v>-3.3600170768155642</c:v>
                </c:pt>
                <c:pt idx="562">
                  <c:v>-3.4974641347638777</c:v>
                </c:pt>
                <c:pt idx="563">
                  <c:v>-3.1604470751140985</c:v>
                </c:pt>
                <c:pt idx="564">
                  <c:v>-2.9945032069870456</c:v>
                </c:pt>
                <c:pt idx="565">
                  <c:v>-3.5200193423594288</c:v>
                </c:pt>
                <c:pt idx="566">
                  <c:v>-3.6706667473755692</c:v>
                </c:pt>
                <c:pt idx="567">
                  <c:v>-2.9063671690002053</c:v>
                </c:pt>
                <c:pt idx="568">
                  <c:v>-3.1373225708831609</c:v>
                </c:pt>
                <c:pt idx="569">
                  <c:v>-2.6494283078276117</c:v>
                </c:pt>
                <c:pt idx="570">
                  <c:v>-2.6283758835140349</c:v>
                </c:pt>
                <c:pt idx="571">
                  <c:v>-2.7517083484970106</c:v>
                </c:pt>
                <c:pt idx="572">
                  <c:v>-2.6799575487239196</c:v>
                </c:pt>
                <c:pt idx="573">
                  <c:v>-1.9919485356356859</c:v>
                </c:pt>
                <c:pt idx="574">
                  <c:v>-0.32667633474891844</c:v>
                </c:pt>
                <c:pt idx="575">
                  <c:v>0.18472625099486045</c:v>
                </c:pt>
                <c:pt idx="576">
                  <c:v>-0.24439774508136786</c:v>
                </c:pt>
                <c:pt idx="577">
                  <c:v>-0.4035966401425059</c:v>
                </c:pt>
                <c:pt idx="578">
                  <c:v>-0.30647198173133056</c:v>
                </c:pt>
                <c:pt idx="579">
                  <c:v>-2.1212686319253344E-2</c:v>
                </c:pt>
                <c:pt idx="580">
                  <c:v>0.49587758000324861</c:v>
                </c:pt>
                <c:pt idx="581">
                  <c:v>0.32762179188292911</c:v>
                </c:pt>
                <c:pt idx="582">
                  <c:v>1.7494830341044272</c:v>
                </c:pt>
                <c:pt idx="583">
                  <c:v>2.3797439399592895</c:v>
                </c:pt>
                <c:pt idx="584">
                  <c:v>2.5904141968070218</c:v>
                </c:pt>
                <c:pt idx="585">
                  <c:v>2.1767769151037828</c:v>
                </c:pt>
                <c:pt idx="586">
                  <c:v>2.1635389692142399</c:v>
                </c:pt>
                <c:pt idx="587">
                  <c:v>2.2773718925398976</c:v>
                </c:pt>
                <c:pt idx="588">
                  <c:v>2.5482456416761972</c:v>
                </c:pt>
                <c:pt idx="589">
                  <c:v>2.277910011537299</c:v>
                </c:pt>
                <c:pt idx="590">
                  <c:v>2.601827988581261</c:v>
                </c:pt>
                <c:pt idx="591">
                  <c:v>2.7425979553762017</c:v>
                </c:pt>
                <c:pt idx="592">
                  <c:v>3.1064838506856285</c:v>
                </c:pt>
                <c:pt idx="593">
                  <c:v>2.5475964009138465</c:v>
                </c:pt>
                <c:pt idx="594">
                  <c:v>2.7071145561259016</c:v>
                </c:pt>
                <c:pt idx="595">
                  <c:v>2.4288130060247335</c:v>
                </c:pt>
                <c:pt idx="596">
                  <c:v>1.8202056303480276</c:v>
                </c:pt>
                <c:pt idx="597">
                  <c:v>1.0193974207056971</c:v>
                </c:pt>
                <c:pt idx="598">
                  <c:v>1.0080949613678516</c:v>
                </c:pt>
                <c:pt idx="599">
                  <c:v>0.8556376668497977</c:v>
                </c:pt>
                <c:pt idx="600">
                  <c:v>1.1896233939102834</c:v>
                </c:pt>
                <c:pt idx="601">
                  <c:v>0.71542340298350993</c:v>
                </c:pt>
                <c:pt idx="602">
                  <c:v>0.64038752701991086</c:v>
                </c:pt>
                <c:pt idx="603">
                  <c:v>0.75839066474972383</c:v>
                </c:pt>
                <c:pt idx="604">
                  <c:v>1.1321146030006202</c:v>
                </c:pt>
                <c:pt idx="605">
                  <c:v>1.0983883789196247</c:v>
                </c:pt>
                <c:pt idx="606">
                  <c:v>0.9556148762250497</c:v>
                </c:pt>
                <c:pt idx="607">
                  <c:v>0.88787927555721879</c:v>
                </c:pt>
                <c:pt idx="608">
                  <c:v>0.46950399937445092</c:v>
                </c:pt>
                <c:pt idx="609">
                  <c:v>0.4019459487075413</c:v>
                </c:pt>
                <c:pt idx="610">
                  <c:v>0.42202498101340374</c:v>
                </c:pt>
                <c:pt idx="611">
                  <c:v>0.42254125936958076</c:v>
                </c:pt>
                <c:pt idx="612">
                  <c:v>0.9163157035694971</c:v>
                </c:pt>
                <c:pt idx="613">
                  <c:v>1.6461734782272808</c:v>
                </c:pt>
                <c:pt idx="614">
                  <c:v>1.6759821829854542</c:v>
                </c:pt>
                <c:pt idx="615">
                  <c:v>1.7649003300973922</c:v>
                </c:pt>
                <c:pt idx="616">
                  <c:v>1.619926034517984</c:v>
                </c:pt>
                <c:pt idx="617">
                  <c:v>0.99056016088830945</c:v>
                </c:pt>
                <c:pt idx="618">
                  <c:v>0.43394055956077338</c:v>
                </c:pt>
                <c:pt idx="619">
                  <c:v>-1.6192795219304962E-2</c:v>
                </c:pt>
                <c:pt idx="620">
                  <c:v>-0.66658320057082476</c:v>
                </c:pt>
                <c:pt idx="621">
                  <c:v>-0.93846647390420757</c:v>
                </c:pt>
                <c:pt idx="622">
                  <c:v>-0.71552229635577191</c:v>
                </c:pt>
                <c:pt idx="623">
                  <c:v>-0.48134708035343821</c:v>
                </c:pt>
                <c:pt idx="624">
                  <c:v>0.37205206095162929</c:v>
                </c:pt>
                <c:pt idx="625">
                  <c:v>0.66697102707917522</c:v>
                </c:pt>
                <c:pt idx="626">
                  <c:v>0.89909352599824743</c:v>
                </c:pt>
                <c:pt idx="627">
                  <c:v>0.67500966219071956</c:v>
                </c:pt>
                <c:pt idx="628">
                  <c:v>1.3308758669887968</c:v>
                </c:pt>
                <c:pt idx="629">
                  <c:v>1.0124778145990498</c:v>
                </c:pt>
                <c:pt idx="630">
                  <c:v>0.46708403089943268</c:v>
                </c:pt>
                <c:pt idx="631">
                  <c:v>-0.18530788380443294</c:v>
                </c:pt>
                <c:pt idx="632">
                  <c:v>-0.31417257215413891</c:v>
                </c:pt>
                <c:pt idx="633">
                  <c:v>-0.55477065873402664</c:v>
                </c:pt>
                <c:pt idx="634">
                  <c:v>5.1119157681018886E-2</c:v>
                </c:pt>
                <c:pt idx="635">
                  <c:v>0.53574350484439648</c:v>
                </c:pt>
                <c:pt idx="636">
                  <c:v>1.2130446588456405</c:v>
                </c:pt>
                <c:pt idx="637">
                  <c:v>1.1722361842231399</c:v>
                </c:pt>
                <c:pt idx="638">
                  <c:v>1.0484295241602939</c:v>
                </c:pt>
                <c:pt idx="639">
                  <c:v>1.3240377456787533</c:v>
                </c:pt>
                <c:pt idx="640">
                  <c:v>1.9410650176216169</c:v>
                </c:pt>
                <c:pt idx="641">
                  <c:v>2.0490692751457238</c:v>
                </c:pt>
                <c:pt idx="642">
                  <c:v>1.453987021125684</c:v>
                </c:pt>
                <c:pt idx="643">
                  <c:v>1.2243271113397896</c:v>
                </c:pt>
                <c:pt idx="644">
                  <c:v>1.6345885447685313</c:v>
                </c:pt>
                <c:pt idx="645">
                  <c:v>2.1335014440037514</c:v>
                </c:pt>
                <c:pt idx="646">
                  <c:v>2.5123680018520753</c:v>
                </c:pt>
                <c:pt idx="647">
                  <c:v>2.4803527209158625</c:v>
                </c:pt>
                <c:pt idx="648">
                  <c:v>3.1316893328943047</c:v>
                </c:pt>
                <c:pt idx="649">
                  <c:v>3.4199680595588831</c:v>
                </c:pt>
                <c:pt idx="650">
                  <c:v>3.6057469567309437</c:v>
                </c:pt>
                <c:pt idx="651">
                  <c:v>3.9218173686673521</c:v>
                </c:pt>
                <c:pt idx="652">
                  <c:v>4.2635146872427372</c:v>
                </c:pt>
                <c:pt idx="653">
                  <c:v>4.030049037943308</c:v>
                </c:pt>
                <c:pt idx="654">
                  <c:v>3.5342049735049677</c:v>
                </c:pt>
                <c:pt idx="655">
                  <c:v>2.5339442598419026</c:v>
                </c:pt>
                <c:pt idx="656">
                  <c:v>2.3683670481441692</c:v>
                </c:pt>
                <c:pt idx="657">
                  <c:v>2.4289687843851766</c:v>
                </c:pt>
                <c:pt idx="658">
                  <c:v>2.8266581271460711</c:v>
                </c:pt>
                <c:pt idx="659">
                  <c:v>2.5904694783347049</c:v>
                </c:pt>
                <c:pt idx="660">
                  <c:v>2.2949975565042462</c:v>
                </c:pt>
                <c:pt idx="661">
                  <c:v>1.9703974620857625</c:v>
                </c:pt>
                <c:pt idx="662">
                  <c:v>1.980425187502671</c:v>
                </c:pt>
                <c:pt idx="663">
                  <c:v>2.1155629979048252</c:v>
                </c:pt>
                <c:pt idx="664">
                  <c:v>1.7077973770095798</c:v>
                </c:pt>
                <c:pt idx="665">
                  <c:v>0.474116162780155</c:v>
                </c:pt>
                <c:pt idx="666">
                  <c:v>0.50297920120316675</c:v>
                </c:pt>
                <c:pt idx="667">
                  <c:v>1.1684598438990454</c:v>
                </c:pt>
                <c:pt idx="668">
                  <c:v>1.7168066910940536</c:v>
                </c:pt>
                <c:pt idx="669">
                  <c:v>1.9993541121179805</c:v>
                </c:pt>
                <c:pt idx="670">
                  <c:v>1.6267034023052369</c:v>
                </c:pt>
                <c:pt idx="671">
                  <c:v>1.5932830683912076</c:v>
                </c:pt>
                <c:pt idx="672">
                  <c:v>2.7123186185588151</c:v>
                </c:pt>
                <c:pt idx="673">
                  <c:v>2.5057208171093515</c:v>
                </c:pt>
                <c:pt idx="674">
                  <c:v>2.0361109463254343</c:v>
                </c:pt>
                <c:pt idx="675">
                  <c:v>1.3989708976406823</c:v>
                </c:pt>
                <c:pt idx="676">
                  <c:v>1.3084974628271806</c:v>
                </c:pt>
                <c:pt idx="677">
                  <c:v>1.0633794107321717</c:v>
                </c:pt>
                <c:pt idx="678">
                  <c:v>1.1133945100359617</c:v>
                </c:pt>
                <c:pt idx="679">
                  <c:v>1.5358233919979287</c:v>
                </c:pt>
                <c:pt idx="680">
                  <c:v>1.1741456221758102</c:v>
                </c:pt>
                <c:pt idx="681">
                  <c:v>1.6091092240110558</c:v>
                </c:pt>
                <c:pt idx="682">
                  <c:v>2.1593252998622785</c:v>
                </c:pt>
                <c:pt idx="683">
                  <c:v>2.2121753307801169</c:v>
                </c:pt>
                <c:pt idx="684">
                  <c:v>2.4152179563477381</c:v>
                </c:pt>
                <c:pt idx="685">
                  <c:v>1.4482319436997588</c:v>
                </c:pt>
                <c:pt idx="686">
                  <c:v>0.73486728823308012</c:v>
                </c:pt>
                <c:pt idx="687">
                  <c:v>0.3272489628184993</c:v>
                </c:pt>
                <c:pt idx="688">
                  <c:v>-0.52936485095758357</c:v>
                </c:pt>
                <c:pt idx="689">
                  <c:v>-1.3958138831705429</c:v>
                </c:pt>
                <c:pt idx="690">
                  <c:v>-1.6643824583196667</c:v>
                </c:pt>
                <c:pt idx="691">
                  <c:v>-1.0758174622416772</c:v>
                </c:pt>
                <c:pt idx="692">
                  <c:v>0.37328385023211297</c:v>
                </c:pt>
                <c:pt idx="693">
                  <c:v>0.98883495451306858</c:v>
                </c:pt>
                <c:pt idx="694">
                  <c:v>0.87485612183294847</c:v>
                </c:pt>
                <c:pt idx="695">
                  <c:v>1.7481865095496261</c:v>
                </c:pt>
                <c:pt idx="696">
                  <c:v>3.4676443050629047</c:v>
                </c:pt>
                <c:pt idx="697">
                  <c:v>3.3558956494852601</c:v>
                </c:pt>
                <c:pt idx="698">
                  <c:v>2.6826988311672517</c:v>
                </c:pt>
                <c:pt idx="699">
                  <c:v>2.2966387495553908</c:v>
                </c:pt>
                <c:pt idx="700">
                  <c:v>2.1587601120896482</c:v>
                </c:pt>
                <c:pt idx="701">
                  <c:v>1.9131044643487567</c:v>
                </c:pt>
                <c:pt idx="702">
                  <c:v>1.5984959634722071</c:v>
                </c:pt>
                <c:pt idx="703">
                  <c:v>1.3926311817398442</c:v>
                </c:pt>
                <c:pt idx="704">
                  <c:v>1.7301722661503678</c:v>
                </c:pt>
                <c:pt idx="705">
                  <c:v>1.585641070705222</c:v>
                </c:pt>
                <c:pt idx="706">
                  <c:v>1.0810624039046774</c:v>
                </c:pt>
                <c:pt idx="707">
                  <c:v>0.27789399731141529</c:v>
                </c:pt>
                <c:pt idx="708">
                  <c:v>1.5627013583946499</c:v>
                </c:pt>
                <c:pt idx="709">
                  <c:v>1.4692734171381343</c:v>
                </c:pt>
                <c:pt idx="710">
                  <c:v>0.49144921635972594</c:v>
                </c:pt>
                <c:pt idx="711">
                  <c:v>0.55370518897358068</c:v>
                </c:pt>
                <c:pt idx="712">
                  <c:v>0.54575764435566454</c:v>
                </c:pt>
                <c:pt idx="713">
                  <c:v>0.75917054716249965</c:v>
                </c:pt>
                <c:pt idx="714">
                  <c:v>0.67737549156452459</c:v>
                </c:pt>
                <c:pt idx="715">
                  <c:v>0.92101059212352054</c:v>
                </c:pt>
                <c:pt idx="716">
                  <c:v>0.93667344049114221</c:v>
                </c:pt>
                <c:pt idx="717">
                  <c:v>0.46104685800143635</c:v>
                </c:pt>
                <c:pt idx="718">
                  <c:v>7.7075175818460392E-2</c:v>
                </c:pt>
                <c:pt idx="719">
                  <c:v>0.60045691083339292</c:v>
                </c:pt>
                <c:pt idx="720">
                  <c:v>0.39109693896604369</c:v>
                </c:pt>
                <c:pt idx="721">
                  <c:v>1.3694436428678805</c:v>
                </c:pt>
                <c:pt idx="722">
                  <c:v>1.4466987883261149</c:v>
                </c:pt>
                <c:pt idx="723">
                  <c:v>1.3139117979576238</c:v>
                </c:pt>
                <c:pt idx="724">
                  <c:v>1.0684977490801393</c:v>
                </c:pt>
                <c:pt idx="725">
                  <c:v>1.3946997153972234</c:v>
                </c:pt>
                <c:pt idx="726">
                  <c:v>0.74056523824981269</c:v>
                </c:pt>
                <c:pt idx="727">
                  <c:v>-1.3379828190192637</c:v>
                </c:pt>
                <c:pt idx="728">
                  <c:v>-4.1581537227824867</c:v>
                </c:pt>
                <c:pt idx="729">
                  <c:v>-6.2466182429791344</c:v>
                </c:pt>
                <c:pt idx="730">
                  <c:v>-7.0882358649553527</c:v>
                </c:pt>
                <c:pt idx="731">
                  <c:v>-7.4086780825038625</c:v>
                </c:pt>
                <c:pt idx="732">
                  <c:v>-8.1467704113295412</c:v>
                </c:pt>
                <c:pt idx="733">
                  <c:v>-9.1958687435760726</c:v>
                </c:pt>
                <c:pt idx="734">
                  <c:v>-7.7946322906647572</c:v>
                </c:pt>
                <c:pt idx="735">
                  <c:v>-5.9197934191908672</c:v>
                </c:pt>
                <c:pt idx="736">
                  <c:v>-6.305597368487156</c:v>
                </c:pt>
                <c:pt idx="737">
                  <c:v>-6.3407754372554859</c:v>
                </c:pt>
                <c:pt idx="738">
                  <c:v>-6.3114253045634001</c:v>
                </c:pt>
                <c:pt idx="739">
                  <c:v>-6.125758489395305</c:v>
                </c:pt>
                <c:pt idx="740">
                  <c:v>-5.3985663922527243</c:v>
                </c:pt>
                <c:pt idx="741">
                  <c:v>-4.838560974575655</c:v>
                </c:pt>
                <c:pt idx="742">
                  <c:v>-5.9269821549511397</c:v>
                </c:pt>
                <c:pt idx="743">
                  <c:v>-6.3625555516170964</c:v>
                </c:pt>
                <c:pt idx="744">
                  <c:v>-6.1197650723053316</c:v>
                </c:pt>
                <c:pt idx="745">
                  <c:v>-5.9875609559406842</c:v>
                </c:pt>
                <c:pt idx="746">
                  <c:v>-5.5997493902860942</c:v>
                </c:pt>
                <c:pt idx="747">
                  <c:v>-5.1413731430846594</c:v>
                </c:pt>
                <c:pt idx="748">
                  <c:v>-4.8928040889855628</c:v>
                </c:pt>
                <c:pt idx="749">
                  <c:v>-3.1255853314044697</c:v>
                </c:pt>
                <c:pt idx="750">
                  <c:v>-1.641587221466267</c:v>
                </c:pt>
                <c:pt idx="751">
                  <c:v>-0.79667307060444359</c:v>
                </c:pt>
                <c:pt idx="752">
                  <c:v>-0.14295179912359199</c:v>
                </c:pt>
                <c:pt idx="753">
                  <c:v>0.22220037233136583</c:v>
                </c:pt>
                <c:pt idx="754">
                  <c:v>0.16746198691645223</c:v>
                </c:pt>
                <c:pt idx="755">
                  <c:v>0.38743305670295819</c:v>
                </c:pt>
                <c:pt idx="756">
                  <c:v>5.8919598322911985E-2</c:v>
                </c:pt>
                <c:pt idx="757">
                  <c:v>0.10869010910321565</c:v>
                </c:pt>
                <c:pt idx="758">
                  <c:v>-0.64316746326036267</c:v>
                </c:pt>
                <c:pt idx="759">
                  <c:v>-1.4414233615742233</c:v>
                </c:pt>
                <c:pt idx="760">
                  <c:v>-1.7082677071007615</c:v>
                </c:pt>
                <c:pt idx="761">
                  <c:v>-2.0153644333953542</c:v>
                </c:pt>
                <c:pt idx="762">
                  <c:v>-2.282129605013385</c:v>
                </c:pt>
                <c:pt idx="763">
                  <c:v>-2.3327528613998743</c:v>
                </c:pt>
                <c:pt idx="764">
                  <c:v>-1.7258346405327285</c:v>
                </c:pt>
                <c:pt idx="765">
                  <c:v>-2.0662988496171937</c:v>
                </c:pt>
                <c:pt idx="766">
                  <c:v>-1.718366161310519</c:v>
                </c:pt>
                <c:pt idx="767">
                  <c:v>-1.3783813919851258</c:v>
                </c:pt>
                <c:pt idx="768">
                  <c:v>-1.1483657086770376</c:v>
                </c:pt>
                <c:pt idx="769">
                  <c:v>4.0522740291072931E-2</c:v>
                </c:pt>
                <c:pt idx="770">
                  <c:v>1.0564478307796261</c:v>
                </c:pt>
                <c:pt idx="771">
                  <c:v>0.78107384605556873</c:v>
                </c:pt>
                <c:pt idx="772">
                  <c:v>2.8255936402931741</c:v>
                </c:pt>
                <c:pt idx="773">
                  <c:v>4.1055377555325903</c:v>
                </c:pt>
                <c:pt idx="774">
                  <c:v>5.5455852217701818</c:v>
                </c:pt>
                <c:pt idx="775">
                  <c:v>6.1624242537847191</c:v>
                </c:pt>
                <c:pt idx="776">
                  <c:v>6.3127666144201511</c:v>
                </c:pt>
                <c:pt idx="777">
                  <c:v>6.2583649902944183</c:v>
                </c:pt>
                <c:pt idx="778">
                  <c:v>6.437699102913407</c:v>
                </c:pt>
                <c:pt idx="779">
                  <c:v>5.3780329173951964</c:v>
                </c:pt>
                <c:pt idx="780">
                  <c:v>4.9774759992846986</c:v>
                </c:pt>
                <c:pt idx="781">
                  <c:v>4.2644120964533432</c:v>
                </c:pt>
                <c:pt idx="782">
                  <c:v>5.3768715659473019</c:v>
                </c:pt>
                <c:pt idx="783">
                  <c:v>5.9150824803806774</c:v>
                </c:pt>
                <c:pt idx="784">
                  <c:v>5.4031365462231173</c:v>
                </c:pt>
                <c:pt idx="785">
                  <c:v>6.2919484145693758</c:v>
                </c:pt>
                <c:pt idx="786">
                  <c:v>7.7897999031543934</c:v>
                </c:pt>
                <c:pt idx="787">
                  <c:v>7.7507011876399456</c:v>
                </c:pt>
                <c:pt idx="788">
                  <c:v>7.7228391750325915</c:v>
                </c:pt>
                <c:pt idx="789">
                  <c:v>6.8131110949723359</c:v>
                </c:pt>
                <c:pt idx="790">
                  <c:v>5.9704513433451059</c:v>
                </c:pt>
                <c:pt idx="791">
                  <c:v>5.6900730737793328</c:v>
                </c:pt>
                <c:pt idx="792">
                  <c:v>5.0361265953651628</c:v>
                </c:pt>
                <c:pt idx="793">
                  <c:v>3.377601713118263</c:v>
                </c:pt>
                <c:pt idx="794">
                  <c:v>3.08807492811744</c:v>
                </c:pt>
                <c:pt idx="795">
                  <c:v>2.3249934805407002</c:v>
                </c:pt>
                <c:pt idx="796">
                  <c:v>2.6335075914660115</c:v>
                </c:pt>
                <c:pt idx="797">
                  <c:v>2.7069787181695313</c:v>
                </c:pt>
                <c:pt idx="798">
                  <c:v>3.2629852109588637</c:v>
                </c:pt>
                <c:pt idx="799">
                  <c:v>4.4490008071244347</c:v>
                </c:pt>
                <c:pt idx="800">
                  <c:v>4.4776974908241352</c:v>
                </c:pt>
                <c:pt idx="801">
                  <c:v>4.5764051092766005</c:v>
                </c:pt>
                <c:pt idx="802">
                  <c:v>4.3532355666006657</c:v>
                </c:pt>
                <c:pt idx="803">
                  <c:v>3.1154897531132355</c:v>
                </c:pt>
                <c:pt idx="804">
                  <c:v>2.9738484941515537</c:v>
                </c:pt>
                <c:pt idx="805">
                  <c:v>2.0522229048429756</c:v>
                </c:pt>
                <c:pt idx="806">
                  <c:v>1.6932146067094951</c:v>
                </c:pt>
                <c:pt idx="807">
                  <c:v>0.90392353666127734</c:v>
                </c:pt>
                <c:pt idx="808">
                  <c:v>2.3557430530959556</c:v>
                </c:pt>
                <c:pt idx="809">
                  <c:v>3.3524283924122864</c:v>
                </c:pt>
                <c:pt idx="810">
                  <c:v>4.7014134276873438</c:v>
                </c:pt>
                <c:pt idx="811">
                  <c:v>5.041679111236415</c:v>
                </c:pt>
                <c:pt idx="812">
                  <c:v>5.2909494591463186</c:v>
                </c:pt>
                <c:pt idx="813">
                  <c:v>4.4073818891095344</c:v>
                </c:pt>
                <c:pt idx="814">
                  <c:v>4.3245094111373215</c:v>
                </c:pt>
                <c:pt idx="815">
                  <c:v>3.681235438114403</c:v>
                </c:pt>
                <c:pt idx="816">
                  <c:v>4.0894004130691126</c:v>
                </c:pt>
                <c:pt idx="817">
                  <c:v>3.6104160962528686</c:v>
                </c:pt>
                <c:pt idx="818">
                  <c:v>4.2405213655728726</c:v>
                </c:pt>
                <c:pt idx="819">
                  <c:v>4.4746134111733653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124925</xdr:rowOff>
    </xdr:from>
    <xdr:ext cx="5320392" cy="673916"/>
    <xdr:pic>
      <xdr:nvPicPr>
        <xdr:cNvPr id="6" name="Imagem 5">
          <a:extLst>
            <a:ext uri="{FF2B5EF4-FFF2-40B4-BE49-F238E27FC236}">
              <a16:creationId xmlns:a16="http://schemas.microsoft.com/office/drawing/2014/main" id="{89ACEF7F-5C3D-440D-A60E-A06C6194A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2492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9" name="Imagem 8">
          <a:extLst>
            <a:ext uri="{FF2B5EF4-FFF2-40B4-BE49-F238E27FC236}">
              <a16:creationId xmlns:a16="http://schemas.microsoft.com/office/drawing/2014/main" id="{4F570AA2-3994-45CF-8DC3-2C565127F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40">
        <f ca="1">+TODAY()</f>
        <v>44658</v>
      </c>
      <c r="F8" s="540"/>
      <c r="G8" s="540"/>
      <c r="H8" s="540"/>
      <c r="I8" s="540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851"/>
  <sheetViews>
    <sheetView showGridLines="0" tabSelected="1" zoomScale="90" zoomScaleNormal="90" workbookViewId="0">
      <pane ySplit="99" topLeftCell="A819" activePane="bottomLeft" state="frozen"/>
      <selection pane="bottomLeft" activeCell="AC835" sqref="AC835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50" t="s">
        <v>81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550"/>
      <c r="U2" s="550"/>
      <c r="V2" s="550"/>
      <c r="W2" s="550"/>
      <c r="X2" s="550"/>
      <c r="Y2" s="550"/>
      <c r="Z2" s="550"/>
      <c r="AA2" s="550"/>
      <c r="AB2" s="550"/>
      <c r="AC2" s="550"/>
      <c r="AD2" s="550"/>
      <c r="AE2" s="550"/>
      <c r="AF2" s="550"/>
      <c r="AG2" s="550"/>
    </row>
    <row r="3" spans="1:33" ht="4.5" customHeight="1" x14ac:dyDescent="0.3">
      <c r="A3" s="28" t="s">
        <v>84</v>
      </c>
    </row>
    <row r="4" spans="1:33" ht="14.25" customHeight="1" x14ac:dyDescent="0.3">
      <c r="C4" s="560" t="s">
        <v>93</v>
      </c>
      <c r="D4" s="555"/>
      <c r="E4" s="555"/>
      <c r="F4" s="555"/>
      <c r="G4" s="138"/>
      <c r="H4" s="542" t="s">
        <v>94</v>
      </c>
      <c r="I4" s="543"/>
      <c r="J4" s="543"/>
      <c r="K4" s="543"/>
      <c r="L4" s="543"/>
      <c r="M4" s="543"/>
      <c r="N4" s="543"/>
      <c r="O4" s="544"/>
      <c r="P4" s="138"/>
      <c r="Q4" s="542" t="s">
        <v>318</v>
      </c>
      <c r="R4" s="543"/>
      <c r="S4" s="543"/>
      <c r="T4" s="543"/>
      <c r="U4" s="543"/>
      <c r="V4" s="543"/>
      <c r="W4" s="543"/>
      <c r="X4" s="543"/>
      <c r="Y4" s="543"/>
      <c r="Z4" s="543"/>
      <c r="AA4" s="138"/>
      <c r="AB4" s="555" t="s">
        <v>124</v>
      </c>
      <c r="AC4" s="555"/>
      <c r="AD4" s="555"/>
      <c r="AE4" s="555"/>
      <c r="AF4" s="555"/>
      <c r="AG4" s="555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45" t="s">
        <v>0</v>
      </c>
      <c r="D6" s="545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46" t="s">
        <v>95</v>
      </c>
      <c r="K6" s="547"/>
      <c r="L6" s="547"/>
      <c r="M6" s="547"/>
      <c r="N6" s="547"/>
      <c r="O6" s="548"/>
      <c r="P6" s="31"/>
      <c r="Q6" s="551" t="s">
        <v>159</v>
      </c>
      <c r="R6" s="552"/>
      <c r="S6" s="552"/>
      <c r="T6" s="552"/>
      <c r="U6" s="553"/>
      <c r="V6" s="551" t="s">
        <v>160</v>
      </c>
      <c r="W6" s="552"/>
      <c r="X6" s="552"/>
      <c r="Y6" s="552"/>
      <c r="Z6" s="553"/>
      <c r="AA6" s="31"/>
      <c r="AB6" s="556" t="s">
        <v>150</v>
      </c>
      <c r="AC6" s="556" t="s">
        <v>155</v>
      </c>
      <c r="AD6" s="558" t="s">
        <v>151</v>
      </c>
      <c r="AE6" s="556" t="s">
        <v>152</v>
      </c>
      <c r="AF6" s="556" t="s">
        <v>153</v>
      </c>
      <c r="AG6" s="558" t="s">
        <v>154</v>
      </c>
    </row>
    <row r="7" spans="1:33" ht="17.25" customHeight="1" x14ac:dyDescent="0.3">
      <c r="C7" s="545" t="s">
        <v>286</v>
      </c>
      <c r="D7" s="545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57"/>
      <c r="AC7" s="557"/>
      <c r="AD7" s="559"/>
      <c r="AE7" s="557"/>
      <c r="AF7" s="557"/>
      <c r="AG7" s="559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54" t="s">
        <v>277</v>
      </c>
      <c r="AC68" s="554"/>
      <c r="AD68" s="554"/>
      <c r="AE68" s="554"/>
      <c r="AF68" s="554"/>
      <c r="AG68" s="554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1</v>
      </c>
      <c r="Y136" s="223">
        <f t="shared" ref="Y136" si="30">X136/$X$68</f>
        <v>6.9692058346839544E-2</v>
      </c>
      <c r="Z136" s="124">
        <f t="shared" ref="Z136" si="31">V136+X136</f>
        <v>1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4</v>
      </c>
      <c r="Y142" s="151">
        <f t="shared" ref="Y142" si="49">X142/$X$68</f>
        <v>0.27876823338735818</v>
      </c>
      <c r="Z142" s="142">
        <f t="shared" ref="Z142" si="50">V142+X142</f>
        <v>4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7</v>
      </c>
      <c r="Y147" s="151">
        <f t="shared" si="64"/>
        <v>0.4878444084278768</v>
      </c>
      <c r="Z147" s="142">
        <f t="shared" si="65"/>
        <v>7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5</v>
      </c>
      <c r="Y151" s="151">
        <f t="shared" si="69"/>
        <v>0.34846029173419774</v>
      </c>
      <c r="Z151" s="142">
        <f t="shared" si="70"/>
        <v>5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5</v>
      </c>
      <c r="Y156" s="151">
        <f t="shared" si="74"/>
        <v>0.34846029173419774</v>
      </c>
      <c r="Z156" s="142">
        <f t="shared" si="75"/>
        <v>5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670</v>
      </c>
      <c r="R157" s="109">
        <f t="shared" si="3"/>
        <v>0.83059447615752757</v>
      </c>
      <c r="S157" s="151">
        <v>195</v>
      </c>
      <c r="T157" s="109">
        <f t="shared" si="71"/>
        <v>1.650915534554046</v>
      </c>
      <c r="U157" s="104">
        <f t="shared" si="72"/>
        <v>865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11</v>
      </c>
      <c r="Y161" s="151">
        <f t="shared" si="79"/>
        <v>0.76661264181523503</v>
      </c>
      <c r="Z161" s="142">
        <f t="shared" si="80"/>
        <v>11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22</v>
      </c>
      <c r="Y165" s="151">
        <f t="shared" si="84"/>
        <v>1.5332252836304701</v>
      </c>
      <c r="Z165" s="142">
        <f t="shared" si="85"/>
        <v>23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</v>
      </c>
      <c r="Y168" s="151">
        <f t="shared" si="84"/>
        <v>6.9692058346839544E-2</v>
      </c>
      <c r="Z168" s="142">
        <f t="shared" si="85"/>
        <v>2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8</v>
      </c>
      <c r="Y176" s="151">
        <f t="shared" ref="Y176:Y182" si="95">X176/$X$68</f>
        <v>0.55753646677471635</v>
      </c>
      <c r="Z176" s="142">
        <f t="shared" ref="Z176:Z182" si="96">V176+X176</f>
        <v>8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550</v>
      </c>
      <c r="R178" s="109">
        <f t="shared" si="86"/>
        <v>0.68183128639797042</v>
      </c>
      <c r="S178" s="151">
        <v>87</v>
      </c>
      <c r="T178" s="109">
        <f t="shared" si="92"/>
        <v>0.73656231541642059</v>
      </c>
      <c r="U178" s="104">
        <f t="shared" si="93"/>
        <v>637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14</v>
      </c>
      <c r="Y182" s="151">
        <f t="shared" si="95"/>
        <v>0.97568881685575359</v>
      </c>
      <c r="Z182" s="142">
        <f t="shared" si="96"/>
        <v>22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1</v>
      </c>
      <c r="Y183" s="151">
        <f t="shared" ref="Y183:Y189" si="100">X183/$X$68</f>
        <v>6.9692058346839544E-2</v>
      </c>
      <c r="Z183" s="142">
        <f t="shared" ref="Z183:Z189" si="101">V183+X183</f>
        <v>1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24</v>
      </c>
      <c r="Y184" s="151">
        <f t="shared" si="100"/>
        <v>1.672609400324149</v>
      </c>
      <c r="Z184" s="142">
        <f t="shared" si="101"/>
        <v>24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13</v>
      </c>
      <c r="Y185" s="151">
        <f t="shared" si="100"/>
        <v>0.90599675850891404</v>
      </c>
      <c r="Z185" s="142">
        <f t="shared" si="101"/>
        <v>13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1017</v>
      </c>
      <c r="R186" s="109">
        <f t="shared" si="86"/>
        <v>1.2607680332122471</v>
      </c>
      <c r="S186" s="151">
        <v>245</v>
      </c>
      <c r="T186" s="109">
        <f t="shared" si="97"/>
        <v>2.0742272100807244</v>
      </c>
      <c r="U186" s="104">
        <f t="shared" si="98"/>
        <v>1262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2675</v>
      </c>
      <c r="R190" s="109">
        <f t="shared" si="86"/>
        <v>3.3161794383901286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3347</v>
      </c>
      <c r="V190" s="151">
        <v>0</v>
      </c>
      <c r="W190" s="109">
        <f t="shared" ref="W190:W196" si="104">V190/$V$68</f>
        <v>0</v>
      </c>
      <c r="X190" s="151">
        <v>20</v>
      </c>
      <c r="Y190" s="151">
        <f t="shared" ref="Y190:Y196" si="105">X190/$X$68</f>
        <v>1.3938411669367909</v>
      </c>
      <c r="Z190" s="142">
        <f t="shared" ref="Z190:Z196" si="106">V190+X190</f>
        <v>20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447</v>
      </c>
      <c r="R191" s="109">
        <f t="shared" si="86"/>
        <v>0.55414288185435046</v>
      </c>
      <c r="S191" s="151">
        <v>64</v>
      </c>
      <c r="T191" s="109">
        <f t="shared" si="102"/>
        <v>0.54183894467414839</v>
      </c>
      <c r="U191" s="104">
        <f t="shared" si="103"/>
        <v>511</v>
      </c>
      <c r="V191" s="151">
        <v>1</v>
      </c>
      <c r="W191" s="109">
        <f t="shared" si="104"/>
        <v>0.26874999999999999</v>
      </c>
      <c r="X191" s="151">
        <v>23</v>
      </c>
      <c r="Y191" s="151">
        <f t="shared" si="105"/>
        <v>1.6029173419773095</v>
      </c>
      <c r="Z191" s="142">
        <f t="shared" si="106"/>
        <v>24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5</v>
      </c>
      <c r="Y193" s="151">
        <f t="shared" si="105"/>
        <v>0.34846029173419774</v>
      </c>
      <c r="Z193" s="142">
        <f t="shared" si="106"/>
        <v>9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30</v>
      </c>
      <c r="Y196" s="151">
        <f t="shared" si="105"/>
        <v>2.0907617504051861</v>
      </c>
      <c r="Z196" s="142">
        <f t="shared" si="106"/>
        <v>30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26</v>
      </c>
      <c r="Y197" s="151">
        <f t="shared" ref="Y197:Y203" si="110">X197/$X$68</f>
        <v>1.8119935170178281</v>
      </c>
      <c r="Z197" s="142">
        <f t="shared" ref="Z197:Z203" si="111">V197+X197</f>
        <v>27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11</v>
      </c>
      <c r="Y199" s="151">
        <f t="shared" si="110"/>
        <v>0.76661264181523503</v>
      </c>
      <c r="Z199" s="142">
        <f t="shared" si="111"/>
        <v>12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13</v>
      </c>
      <c r="Y200" s="151">
        <f t="shared" si="110"/>
        <v>0.90599675850891404</v>
      </c>
      <c r="Z200" s="142">
        <f t="shared" si="111"/>
        <v>14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9</v>
      </c>
      <c r="Y204" s="151">
        <f t="shared" ref="Y204:Y207" si="115">X204/$X$68</f>
        <v>0.62722852512155591</v>
      </c>
      <c r="Z204" s="142">
        <f t="shared" ref="Z204:Z207" si="116">V204+X204</f>
        <v>9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9</v>
      </c>
      <c r="Y205" s="151">
        <f t="shared" si="115"/>
        <v>0.62722852512155591</v>
      </c>
      <c r="Z205" s="142">
        <f t="shared" si="116"/>
        <v>11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21</v>
      </c>
      <c r="Y206" s="151">
        <f t="shared" si="115"/>
        <v>1.4635332252836304</v>
      </c>
      <c r="Z206" s="142">
        <f t="shared" si="116"/>
        <v>24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578</v>
      </c>
      <c r="R210" s="109">
        <f t="shared" si="86"/>
        <v>0.71654269734186704</v>
      </c>
      <c r="S210" s="151">
        <v>112</v>
      </c>
      <c r="T210" s="109">
        <f t="shared" si="117"/>
        <v>0.94821815317975977</v>
      </c>
      <c r="U210" s="104">
        <f t="shared" si="118"/>
        <v>690</v>
      </c>
      <c r="V210" s="151">
        <v>0</v>
      </c>
      <c r="W210" s="109">
        <f t="shared" ref="W210" si="121">V210/$V$68</f>
        <v>0</v>
      </c>
      <c r="X210" s="151">
        <v>9</v>
      </c>
      <c r="Y210" s="151">
        <f t="shared" si="119"/>
        <v>0.62722852512155591</v>
      </c>
      <c r="Z210" s="142">
        <f t="shared" si="120"/>
        <v>9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19</v>
      </c>
      <c r="Y211" s="151">
        <f t="shared" ref="Y211:Y214" si="125">X211/$X$68</f>
        <v>1.3241491085899513</v>
      </c>
      <c r="Z211" s="142">
        <f t="shared" ref="Z211:Z214" si="126">V211+X211</f>
        <v>19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6</v>
      </c>
      <c r="Y217" s="151">
        <f t="shared" si="127"/>
        <v>0.41815235008103724</v>
      </c>
      <c r="Z217" s="142">
        <f t="shared" si="128"/>
        <v>6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961</v>
      </c>
      <c r="R219" s="109">
        <f t="shared" si="86"/>
        <v>1.1913452113244538</v>
      </c>
      <c r="S219" s="151">
        <v>204</v>
      </c>
      <c r="T219" s="109">
        <f t="shared" si="132"/>
        <v>1.7271116361488481</v>
      </c>
      <c r="U219" s="104">
        <f t="shared" si="133"/>
        <v>1165</v>
      </c>
      <c r="V219" s="151">
        <v>3</v>
      </c>
      <c r="W219" s="109">
        <f t="shared" si="134"/>
        <v>0.80625000000000002</v>
      </c>
      <c r="X219" s="151">
        <v>13</v>
      </c>
      <c r="Y219" s="151">
        <f t="shared" si="135"/>
        <v>0.90599675850891404</v>
      </c>
      <c r="Z219" s="142">
        <f t="shared" si="136"/>
        <v>16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1080</v>
      </c>
      <c r="R224" s="109">
        <f t="shared" si="86"/>
        <v>1.3388687078360146</v>
      </c>
      <c r="S224" s="151">
        <v>71</v>
      </c>
      <c r="T224" s="109">
        <f t="shared" si="132"/>
        <v>0.60110257924788346</v>
      </c>
      <c r="U224" s="104">
        <f t="shared" si="133"/>
        <v>1151</v>
      </c>
      <c r="V224" s="151">
        <v>2</v>
      </c>
      <c r="W224" s="109">
        <f t="shared" si="134"/>
        <v>0.53749999999999998</v>
      </c>
      <c r="X224" s="151">
        <v>17</v>
      </c>
      <c r="Y224" s="151">
        <f t="shared" si="135"/>
        <v>1.1847649918962722</v>
      </c>
      <c r="Z224" s="142">
        <f t="shared" si="136"/>
        <v>19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28</v>
      </c>
      <c r="Y225" s="151">
        <f t="shared" ref="Y225:Y231" si="140">X225/$X$68</f>
        <v>1.9513776337115072</v>
      </c>
      <c r="Z225" s="142">
        <f t="shared" ref="Z225:Z231" si="141">V225+X225</f>
        <v>28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2</v>
      </c>
      <c r="Y227" s="151">
        <f t="shared" si="140"/>
        <v>0.13938411669367909</v>
      </c>
      <c r="Z227" s="142">
        <f t="shared" si="141"/>
        <v>4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0</v>
      </c>
      <c r="W228" s="109">
        <f t="shared" si="139"/>
        <v>0</v>
      </c>
      <c r="X228" s="151">
        <v>11</v>
      </c>
      <c r="Y228" s="151">
        <f t="shared" si="140"/>
        <v>0.76661264181523503</v>
      </c>
      <c r="Z228" s="142">
        <f t="shared" si="141"/>
        <v>11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13</v>
      </c>
      <c r="Y231" s="151">
        <f t="shared" si="140"/>
        <v>0.90599675850891404</v>
      </c>
      <c r="Z231" s="142">
        <f t="shared" si="141"/>
        <v>13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448</v>
      </c>
      <c r="R232" s="109">
        <f t="shared" si="142"/>
        <v>0.55538257510234679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524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8</v>
      </c>
      <c r="Y233" s="151">
        <f t="shared" si="146"/>
        <v>0.55753646677471635</v>
      </c>
      <c r="Z233" s="142">
        <f t="shared" si="147"/>
        <v>9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27</v>
      </c>
      <c r="Y234" s="151">
        <f t="shared" si="146"/>
        <v>1.8816855753646677</v>
      </c>
      <c r="Z234" s="142">
        <f t="shared" si="147"/>
        <v>27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8</v>
      </c>
      <c r="Y235" s="151">
        <f t="shared" si="146"/>
        <v>0.55753646677471635</v>
      </c>
      <c r="Z235" s="142">
        <f t="shared" si="147"/>
        <v>8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14</v>
      </c>
      <c r="Y241" s="151">
        <f t="shared" si="156"/>
        <v>0.97568881685575359</v>
      </c>
      <c r="Z241" s="142">
        <f t="shared" si="157"/>
        <v>15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583</v>
      </c>
      <c r="R245" s="109">
        <f t="shared" si="142"/>
        <v>0.72274116358184859</v>
      </c>
      <c r="S245" s="151">
        <v>106</v>
      </c>
      <c r="T245" s="109">
        <f t="shared" si="153"/>
        <v>0.89742075211655836</v>
      </c>
      <c r="U245" s="104">
        <f t="shared" si="154"/>
        <v>689</v>
      </c>
      <c r="V245" s="151">
        <v>0</v>
      </c>
      <c r="W245" s="109">
        <f t="shared" si="155"/>
        <v>0</v>
      </c>
      <c r="X245" s="151">
        <v>11</v>
      </c>
      <c r="Y245" s="151">
        <f t="shared" si="156"/>
        <v>0.76661264181523503</v>
      </c>
      <c r="Z245" s="142">
        <f t="shared" si="157"/>
        <v>11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908</v>
      </c>
      <c r="R246" s="109">
        <f t="shared" si="142"/>
        <v>1.1256414691806493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1024</v>
      </c>
      <c r="V246" s="151">
        <v>0</v>
      </c>
      <c r="W246" s="109">
        <f t="shared" ref="W246:W252" si="160">V246/$V$68</f>
        <v>0</v>
      </c>
      <c r="X246" s="151">
        <v>9</v>
      </c>
      <c r="Y246" s="151">
        <f t="shared" ref="Y246:Y252" si="161">X246/$X$68</f>
        <v>0.62722852512155591</v>
      </c>
      <c r="Z246" s="142">
        <f t="shared" ref="Z246:Z252" si="162">V246+X246</f>
        <v>9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23</v>
      </c>
      <c r="Y247" s="151">
        <f t="shared" si="161"/>
        <v>1.6029173419773095</v>
      </c>
      <c r="Z247" s="142">
        <f t="shared" si="162"/>
        <v>23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4</v>
      </c>
      <c r="Y249" s="151">
        <f t="shared" si="161"/>
        <v>0.27876823338735818</v>
      </c>
      <c r="Z249" s="142">
        <f t="shared" si="162"/>
        <v>7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1544</v>
      </c>
      <c r="R252" s="109">
        <f t="shared" si="142"/>
        <v>1.9140863749063024</v>
      </c>
      <c r="S252" s="151">
        <v>247</v>
      </c>
      <c r="T252" s="109">
        <f t="shared" si="158"/>
        <v>2.0911596771017917</v>
      </c>
      <c r="U252" s="104">
        <f t="shared" si="159"/>
        <v>1791</v>
      </c>
      <c r="V252" s="151">
        <v>0</v>
      </c>
      <c r="W252" s="109">
        <f t="shared" si="160"/>
        <v>0</v>
      </c>
      <c r="X252" s="151">
        <v>12</v>
      </c>
      <c r="Y252" s="151">
        <f t="shared" si="161"/>
        <v>0.83630470016207448</v>
      </c>
      <c r="Z252" s="142">
        <f t="shared" si="162"/>
        <v>12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18</v>
      </c>
      <c r="Y253" s="151">
        <f t="shared" ref="Y253:Y256" si="166">X253/$X$68</f>
        <v>1.2544570502431118</v>
      </c>
      <c r="Z253" s="142">
        <f t="shared" ref="Z253:Z256" si="167">V253+X253</f>
        <v>18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19</v>
      </c>
      <c r="Y254" s="151">
        <f t="shared" si="166"/>
        <v>1.3241491085899513</v>
      </c>
      <c r="Z254" s="142">
        <f t="shared" si="167"/>
        <v>19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17</v>
      </c>
      <c r="Y255" s="151">
        <f t="shared" si="166"/>
        <v>1.1847649918962722</v>
      </c>
      <c r="Z255" s="142">
        <f t="shared" si="167"/>
        <v>27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8</v>
      </c>
      <c r="Y259" s="151">
        <f t="shared" si="171"/>
        <v>0.55753646677471635</v>
      </c>
      <c r="Z259" s="142">
        <f t="shared" si="172"/>
        <v>8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3</v>
      </c>
      <c r="Y260" s="151">
        <f t="shared" si="171"/>
        <v>0.20907617504051862</v>
      </c>
      <c r="Z260" s="142">
        <f t="shared" si="172"/>
        <v>4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6</v>
      </c>
      <c r="Y261" s="151">
        <f t="shared" si="171"/>
        <v>0.41815235008103724</v>
      </c>
      <c r="Z261" s="142">
        <f t="shared" si="172"/>
        <v>7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9</v>
      </c>
      <c r="Y262" s="151">
        <f t="shared" si="171"/>
        <v>0.62722852512155591</v>
      </c>
      <c r="Z262" s="142">
        <f t="shared" si="172"/>
        <v>10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2</v>
      </c>
      <c r="Y263" s="151">
        <f t="shared" si="171"/>
        <v>0.13938411669367909</v>
      </c>
      <c r="Z263" s="142">
        <f t="shared" si="172"/>
        <v>2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7</v>
      </c>
      <c r="Y266" s="151">
        <f t="shared" si="171"/>
        <v>0.4878444084278768</v>
      </c>
      <c r="Z266" s="142">
        <f t="shared" si="172"/>
        <v>7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10</v>
      </c>
      <c r="Y267" s="151">
        <f t="shared" si="171"/>
        <v>0.69692058346839547</v>
      </c>
      <c r="Z267" s="142">
        <f t="shared" si="172"/>
        <v>12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11</v>
      </c>
      <c r="Y268" s="151">
        <f t="shared" si="171"/>
        <v>0.76661264181523503</v>
      </c>
      <c r="Z268" s="142">
        <f t="shared" si="172"/>
        <v>12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21</v>
      </c>
      <c r="Y269" s="151">
        <f t="shared" si="171"/>
        <v>1.4635332252836304</v>
      </c>
      <c r="Z269" s="142">
        <f t="shared" si="172"/>
        <v>21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12</v>
      </c>
      <c r="Y270" s="151">
        <f t="shared" si="171"/>
        <v>0.83630470016207448</v>
      </c>
      <c r="Z270" s="142">
        <f t="shared" si="172"/>
        <v>12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22</v>
      </c>
      <c r="Y273" s="151">
        <f t="shared" si="171"/>
        <v>1.5332252836304701</v>
      </c>
      <c r="Z273" s="142">
        <f t="shared" si="172"/>
        <v>23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11</v>
      </c>
      <c r="Y274" s="151">
        <f t="shared" ref="Y274:Y280" si="176">X274/$X$68</f>
        <v>0.76661264181523503</v>
      </c>
      <c r="Z274" s="142">
        <f t="shared" ref="Z274:Z280" si="177">V274+X274</f>
        <v>16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5</v>
      </c>
      <c r="Y275" s="151">
        <f t="shared" si="176"/>
        <v>0.34846029173419774</v>
      </c>
      <c r="Z275" s="142">
        <f t="shared" si="177"/>
        <v>6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618</v>
      </c>
      <c r="R277" s="109">
        <f t="shared" si="142"/>
        <v>0.76613042726171943</v>
      </c>
      <c r="S277" s="151">
        <v>91</v>
      </c>
      <c r="T277" s="109">
        <f t="shared" si="173"/>
        <v>0.77042724945855479</v>
      </c>
      <c r="U277" s="104">
        <f t="shared" si="174"/>
        <v>709</v>
      </c>
      <c r="V277" s="151">
        <v>1</v>
      </c>
      <c r="W277" s="109">
        <f t="shared" si="175"/>
        <v>0.26874999999999999</v>
      </c>
      <c r="X277" s="151">
        <v>5</v>
      </c>
      <c r="Y277" s="151">
        <f t="shared" si="176"/>
        <v>0.34846029173419774</v>
      </c>
      <c r="Z277" s="142">
        <f t="shared" si="177"/>
        <v>6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44</v>
      </c>
      <c r="Y280" s="151">
        <f t="shared" si="176"/>
        <v>3.0664505672609401</v>
      </c>
      <c r="Z280" s="142">
        <f t="shared" si="177"/>
        <v>46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19</v>
      </c>
      <c r="Y281" s="151">
        <f t="shared" ref="Y281:Y284" si="181">X281/$X$68</f>
        <v>1.3241491085899513</v>
      </c>
      <c r="Z281" s="142">
        <f t="shared" ref="Z281:Z284" si="182">V281+X281</f>
        <v>19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1867</v>
      </c>
      <c r="R282" s="109">
        <f t="shared" si="142"/>
        <v>2.3145072940091103</v>
      </c>
      <c r="S282" s="151">
        <v>300</v>
      </c>
      <c r="T282" s="109">
        <f t="shared" si="178"/>
        <v>2.5398700531600706</v>
      </c>
      <c r="U282" s="104">
        <f t="shared" si="179"/>
        <v>2167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39</v>
      </c>
      <c r="Y283" s="151">
        <f t="shared" si="181"/>
        <v>2.7179902755267422</v>
      </c>
      <c r="Z283" s="142">
        <f t="shared" si="182"/>
        <v>49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11</v>
      </c>
      <c r="Y284" s="151">
        <f t="shared" si="181"/>
        <v>0.76661264181523503</v>
      </c>
      <c r="Z284" s="142">
        <f t="shared" si="182"/>
        <v>11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5</v>
      </c>
      <c r="Y289" s="151">
        <f t="shared" si="186"/>
        <v>0.34846029173419774</v>
      </c>
      <c r="Z289" s="142">
        <f t="shared" si="187"/>
        <v>5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411</v>
      </c>
      <c r="R295" s="109">
        <f t="shared" si="188"/>
        <v>0.50951392492648329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513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7</v>
      </c>
      <c r="Y296" s="151">
        <f t="shared" si="192"/>
        <v>0.4878444084278768</v>
      </c>
      <c r="Z296" s="142">
        <f t="shared" si="193"/>
        <v>14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14</v>
      </c>
      <c r="Y297" s="151">
        <f t="shared" si="192"/>
        <v>0.97568881685575359</v>
      </c>
      <c r="Z297" s="142">
        <f t="shared" si="193"/>
        <v>14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316</v>
      </c>
      <c r="R298" s="109">
        <f t="shared" si="188"/>
        <v>0.39174306636683393</v>
      </c>
      <c r="S298" s="151">
        <v>103</v>
      </c>
      <c r="T298" s="109">
        <f t="shared" si="189"/>
        <v>0.8720220515849576</v>
      </c>
      <c r="U298" s="104">
        <f t="shared" si="190"/>
        <v>419</v>
      </c>
      <c r="V298" s="151">
        <v>2</v>
      </c>
      <c r="W298" s="109">
        <f t="shared" si="191"/>
        <v>0.53749999999999998</v>
      </c>
      <c r="X298" s="151">
        <v>21</v>
      </c>
      <c r="Y298" s="151">
        <f t="shared" si="192"/>
        <v>1.4635332252836304</v>
      </c>
      <c r="Z298" s="142">
        <f t="shared" si="193"/>
        <v>23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22</v>
      </c>
      <c r="Y302" s="151">
        <f t="shared" ref="Y302:Y308" si="197">X302/$X$68</f>
        <v>1.5332252836304701</v>
      </c>
      <c r="Z302" s="142">
        <f t="shared" ref="Z302:Z308" si="198">V302+X302</f>
        <v>27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12</v>
      </c>
      <c r="Y303" s="151">
        <f t="shared" si="197"/>
        <v>0.83630470016207448</v>
      </c>
      <c r="Z303" s="142">
        <f t="shared" si="198"/>
        <v>14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6</v>
      </c>
      <c r="Y304" s="151">
        <f t="shared" si="197"/>
        <v>0.41815235008103724</v>
      </c>
      <c r="Z304" s="142">
        <f t="shared" si="198"/>
        <v>11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0</v>
      </c>
      <c r="W308" s="109">
        <f t="shared" si="196"/>
        <v>0</v>
      </c>
      <c r="X308" s="151">
        <v>12</v>
      </c>
      <c r="Y308" s="151">
        <f t="shared" si="197"/>
        <v>0.83630470016207448</v>
      </c>
      <c r="Z308" s="142">
        <f t="shared" si="198"/>
        <v>12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37</v>
      </c>
      <c r="Y309" s="151">
        <f t="shared" ref="Y309:Y315" si="202">X309/$X$68</f>
        <v>2.5786061588330629</v>
      </c>
      <c r="Z309" s="142">
        <f t="shared" ref="Z309:Z315" si="203">V309+X309</f>
        <v>38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15</v>
      </c>
      <c r="Y310" s="151">
        <f t="shared" si="202"/>
        <v>1.045380875202593</v>
      </c>
      <c r="Z310" s="142">
        <f t="shared" si="203"/>
        <v>15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1</v>
      </c>
      <c r="Y312" s="151">
        <f t="shared" si="202"/>
        <v>6.9692058346839544E-2</v>
      </c>
      <c r="Z312" s="142">
        <f t="shared" si="203"/>
        <v>1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18</v>
      </c>
      <c r="Y315" s="151">
        <f t="shared" si="202"/>
        <v>1.2544570502431118</v>
      </c>
      <c r="Z315" s="142">
        <f t="shared" si="203"/>
        <v>18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9</v>
      </c>
      <c r="Y317" s="151">
        <f t="shared" si="207"/>
        <v>0.62722852512155591</v>
      </c>
      <c r="Z317" s="142">
        <f t="shared" si="208"/>
        <v>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9</v>
      </c>
      <c r="Y318" s="151">
        <f t="shared" si="207"/>
        <v>0.62722852512155591</v>
      </c>
      <c r="Z318" s="142">
        <f t="shared" si="208"/>
        <v>9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7</v>
      </c>
      <c r="Y319" s="151">
        <f t="shared" si="207"/>
        <v>0.4878444084278768</v>
      </c>
      <c r="Z319" s="142">
        <f t="shared" si="208"/>
        <v>7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22</v>
      </c>
      <c r="Y322" s="151">
        <f t="shared" si="207"/>
        <v>1.5332252836304701</v>
      </c>
      <c r="Z322" s="142">
        <f t="shared" si="208"/>
        <v>22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8</v>
      </c>
      <c r="Y323" s="151">
        <f t="shared" ref="Y323:Y329" si="212">X323/$X$68</f>
        <v>0.55753646677471635</v>
      </c>
      <c r="Z323" s="142">
        <f t="shared" ref="Z323:Z329" si="213">V323+X323</f>
        <v>17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8</v>
      </c>
      <c r="Y324" s="151">
        <f t="shared" si="212"/>
        <v>0.55753646677471635</v>
      </c>
      <c r="Z324" s="142">
        <f t="shared" si="213"/>
        <v>8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9</v>
      </c>
      <c r="Y325" s="151">
        <f t="shared" si="212"/>
        <v>0.62722852512155591</v>
      </c>
      <c r="Z325" s="142">
        <f t="shared" si="213"/>
        <v>15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9</v>
      </c>
      <c r="Y326" s="151">
        <f t="shared" si="212"/>
        <v>0.62722852512155591</v>
      </c>
      <c r="Z326" s="142">
        <f t="shared" si="213"/>
        <v>10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438</v>
      </c>
      <c r="R329" s="109">
        <f t="shared" si="188"/>
        <v>0.54298564262238369</v>
      </c>
      <c r="S329" s="151">
        <v>101</v>
      </c>
      <c r="T329" s="109">
        <f t="shared" si="209"/>
        <v>0.8550895845638905</v>
      </c>
      <c r="U329" s="104">
        <f t="shared" si="210"/>
        <v>539</v>
      </c>
      <c r="V329" s="151">
        <v>0</v>
      </c>
      <c r="W329" s="109">
        <f t="shared" si="211"/>
        <v>0</v>
      </c>
      <c r="X329" s="151">
        <v>12</v>
      </c>
      <c r="Y329" s="151">
        <f t="shared" si="212"/>
        <v>0.83630470016207448</v>
      </c>
      <c r="Z329" s="142">
        <f t="shared" si="213"/>
        <v>12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379</v>
      </c>
      <c r="R330" s="109">
        <f t="shared" si="188"/>
        <v>0.46984374099060139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521</v>
      </c>
      <c r="V330" s="151">
        <v>1</v>
      </c>
      <c r="W330" s="109">
        <f t="shared" ref="W330:W336" si="216">V330/$V$68</f>
        <v>0.26874999999999999</v>
      </c>
      <c r="X330" s="151">
        <v>13</v>
      </c>
      <c r="Y330" s="151">
        <f t="shared" ref="Y330:Y336" si="217">X330/$X$68</f>
        <v>0.90599675850891404</v>
      </c>
      <c r="Z330" s="142">
        <f t="shared" ref="Z330:Z336" si="218">V330+X330</f>
        <v>14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19</v>
      </c>
      <c r="Y331" s="151">
        <f t="shared" si="217"/>
        <v>1.3241491085899513</v>
      </c>
      <c r="Z331" s="142">
        <f t="shared" si="218"/>
        <v>19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14</v>
      </c>
      <c r="Y332" s="151">
        <f t="shared" si="217"/>
        <v>0.97568881685575359</v>
      </c>
      <c r="Z332" s="142">
        <f t="shared" si="218"/>
        <v>14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10</v>
      </c>
      <c r="Y333" s="151">
        <f t="shared" si="217"/>
        <v>0.69692058346839547</v>
      </c>
      <c r="Z333" s="142">
        <f t="shared" si="218"/>
        <v>10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12</v>
      </c>
      <c r="Y336" s="151">
        <f t="shared" si="217"/>
        <v>0.83630470016207448</v>
      </c>
      <c r="Z336" s="142">
        <f t="shared" si="218"/>
        <v>12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26</v>
      </c>
      <c r="Y338" s="151">
        <f t="shared" si="222"/>
        <v>1.8119935170178281</v>
      </c>
      <c r="Z338" s="142">
        <f t="shared" si="223"/>
        <v>26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1129</v>
      </c>
      <c r="R339" s="109">
        <f t="shared" si="188"/>
        <v>1.3996136769878338</v>
      </c>
      <c r="S339" s="151">
        <v>228</v>
      </c>
      <c r="T339" s="109">
        <f t="shared" si="219"/>
        <v>1.9303012404016537</v>
      </c>
      <c r="U339" s="104">
        <f t="shared" si="220"/>
        <v>1357</v>
      </c>
      <c r="V339" s="151">
        <v>0</v>
      </c>
      <c r="W339" s="109">
        <f t="shared" si="221"/>
        <v>0</v>
      </c>
      <c r="X339" s="151">
        <v>5</v>
      </c>
      <c r="Y339" s="151">
        <f t="shared" si="222"/>
        <v>0.34846029173419774</v>
      </c>
      <c r="Z339" s="142">
        <f t="shared" si="223"/>
        <v>5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17</v>
      </c>
      <c r="Y340" s="151">
        <f t="shared" si="222"/>
        <v>1.1847649918962722</v>
      </c>
      <c r="Z340" s="142">
        <f t="shared" si="223"/>
        <v>17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18</v>
      </c>
      <c r="Y346" s="151">
        <f t="shared" si="222"/>
        <v>1.2544570502431118</v>
      </c>
      <c r="Z346" s="142">
        <f t="shared" si="224"/>
        <v>18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23</v>
      </c>
      <c r="Y352" s="151">
        <f t="shared" si="228"/>
        <v>1.6029173419773095</v>
      </c>
      <c r="Z352" s="142">
        <f t="shared" si="229"/>
        <v>23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14</v>
      </c>
      <c r="Y357" s="151">
        <f t="shared" si="228"/>
        <v>0.97568881685575359</v>
      </c>
      <c r="Z357" s="142">
        <f t="shared" si="229"/>
        <v>14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8</v>
      </c>
      <c r="Y358" s="151">
        <f t="shared" ref="Y358:Y364" si="234">X358/$X$68</f>
        <v>0.55753646677471635</v>
      </c>
      <c r="Z358" s="142">
        <f t="shared" ref="Z358:Z364" si="235">V358+X358</f>
        <v>8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11</v>
      </c>
      <c r="Y359" s="151">
        <f t="shared" si="234"/>
        <v>0.76661264181523503</v>
      </c>
      <c r="Z359" s="142">
        <f t="shared" si="235"/>
        <v>12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31</v>
      </c>
      <c r="Y360" s="151">
        <f t="shared" si="234"/>
        <v>2.1604538087520258</v>
      </c>
      <c r="Z360" s="142">
        <f t="shared" si="235"/>
        <v>36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11</v>
      </c>
      <c r="Y361" s="151">
        <f t="shared" si="234"/>
        <v>0.76661264181523503</v>
      </c>
      <c r="Z361" s="142">
        <f t="shared" si="235"/>
        <v>11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6</v>
      </c>
      <c r="Y364" s="151">
        <f t="shared" si="234"/>
        <v>0.41815235008103724</v>
      </c>
      <c r="Z364" s="142">
        <f t="shared" si="235"/>
        <v>6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914</v>
      </c>
      <c r="R365" s="109">
        <f t="shared" si="230"/>
        <v>1.1330796286686271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1100</v>
      </c>
      <c r="V365" s="151">
        <v>0</v>
      </c>
      <c r="W365" s="109">
        <f t="shared" ref="W365:W371" si="238">V365/$V$68</f>
        <v>0</v>
      </c>
      <c r="X365" s="151">
        <v>21</v>
      </c>
      <c r="Y365" s="151">
        <f t="shared" ref="Y365:Y371" si="239">X365/$X$68</f>
        <v>1.4635332252836304</v>
      </c>
      <c r="Z365" s="142">
        <f t="shared" ref="Z365:Z371" si="240">V365+X365</f>
        <v>21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26</v>
      </c>
      <c r="Y366" s="151">
        <f t="shared" si="239"/>
        <v>1.8119935170178281</v>
      </c>
      <c r="Z366" s="142">
        <f t="shared" si="240"/>
        <v>30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1</v>
      </c>
      <c r="Y367" s="151">
        <f t="shared" si="239"/>
        <v>6.9692058346839544E-2</v>
      </c>
      <c r="Z367" s="142">
        <f t="shared" si="240"/>
        <v>1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18</v>
      </c>
      <c r="Y371" s="151">
        <f t="shared" si="239"/>
        <v>1.2544570502431118</v>
      </c>
      <c r="Z371" s="142">
        <f t="shared" si="240"/>
        <v>18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1462</v>
      </c>
      <c r="R372" s="109">
        <f t="shared" si="230"/>
        <v>1.812431528570605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1826</v>
      </c>
      <c r="V372" s="151">
        <v>2</v>
      </c>
      <c r="W372" s="109">
        <f t="shared" ref="W372:W378" si="243">V372/$V$68</f>
        <v>0.53749999999999998</v>
      </c>
      <c r="X372" s="151">
        <v>6</v>
      </c>
      <c r="Y372" s="151">
        <f t="shared" ref="Y372:Y378" si="244">X372/$X$68</f>
        <v>0.41815235008103724</v>
      </c>
      <c r="Z372" s="142">
        <f t="shared" ref="Z372:Z378" si="245">V372+X372</f>
        <v>8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1015</v>
      </c>
      <c r="R374" s="109">
        <f t="shared" si="230"/>
        <v>1.2582886467162544</v>
      </c>
      <c r="S374" s="151">
        <v>387</v>
      </c>
      <c r="T374" s="109">
        <f t="shared" si="241"/>
        <v>3.2764323685764913</v>
      </c>
      <c r="U374" s="104">
        <f t="shared" si="242"/>
        <v>1402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41</v>
      </c>
      <c r="Y378" s="151">
        <f t="shared" si="244"/>
        <v>2.8573743922204211</v>
      </c>
      <c r="Z378" s="142">
        <f t="shared" si="245"/>
        <v>56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14</v>
      </c>
      <c r="Y379" s="151">
        <f t="shared" ref="Y379:Y385" si="249">X379/$X$68</f>
        <v>0.97568881685575359</v>
      </c>
      <c r="Z379" s="142">
        <f t="shared" ref="Z379:Z385" si="250">V379+X379</f>
        <v>16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32</v>
      </c>
      <c r="Y380" s="151">
        <f t="shared" si="249"/>
        <v>2.2301458670988654</v>
      </c>
      <c r="Z380" s="142">
        <f t="shared" si="250"/>
        <v>44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9</v>
      </c>
      <c r="Y381" s="151">
        <f t="shared" si="249"/>
        <v>0.62722852512155591</v>
      </c>
      <c r="Z381" s="142">
        <f t="shared" si="250"/>
        <v>9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20</v>
      </c>
      <c r="Y382" s="151">
        <f t="shared" si="249"/>
        <v>1.3938411669367909</v>
      </c>
      <c r="Z382" s="142">
        <f t="shared" si="250"/>
        <v>23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14</v>
      </c>
      <c r="Y386" s="151">
        <f t="shared" ref="Y386:Y392" si="254">X386/$X$68</f>
        <v>0.97568881685575359</v>
      </c>
      <c r="Z386" s="142">
        <f t="shared" ref="Z386:Z392" si="255">V386+X386</f>
        <v>14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2</v>
      </c>
      <c r="Y387" s="151">
        <f t="shared" si="254"/>
        <v>0.13938411669367909</v>
      </c>
      <c r="Z387" s="142">
        <f t="shared" si="255"/>
        <v>2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9</v>
      </c>
      <c r="Y392" s="151">
        <f t="shared" si="254"/>
        <v>0.62722852512155591</v>
      </c>
      <c r="Z392" s="142">
        <f t="shared" si="255"/>
        <v>12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11</v>
      </c>
      <c r="Y393" s="151">
        <f t="shared" ref="Y393:Y399" si="259">X393/$X$68</f>
        <v>0.76661264181523503</v>
      </c>
      <c r="Z393" s="142">
        <f t="shared" ref="Z393:Z399" si="260">V393+X393</f>
        <v>11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7</v>
      </c>
      <c r="Y395" s="151">
        <f t="shared" si="259"/>
        <v>0.4878444084278768</v>
      </c>
      <c r="Z395" s="142">
        <f t="shared" si="260"/>
        <v>7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278</v>
      </c>
      <c r="R396" s="109">
        <f t="shared" si="230"/>
        <v>0.34463472294297415</v>
      </c>
      <c r="S396" s="151">
        <v>78</v>
      </c>
      <c r="T396" s="109">
        <f t="shared" si="256"/>
        <v>0.66036621382161842</v>
      </c>
      <c r="U396" s="104">
        <f t="shared" si="257"/>
        <v>356</v>
      </c>
      <c r="V396" s="151">
        <v>0</v>
      </c>
      <c r="W396" s="109">
        <f t="shared" si="258"/>
        <v>0</v>
      </c>
      <c r="X396" s="151">
        <v>3</v>
      </c>
      <c r="Y396" s="151">
        <f t="shared" si="259"/>
        <v>0.20907617504051862</v>
      </c>
      <c r="Z396" s="142">
        <f t="shared" si="260"/>
        <v>3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14</v>
      </c>
      <c r="Y399" s="151">
        <f t="shared" si="259"/>
        <v>0.97568881685575359</v>
      </c>
      <c r="Z399" s="142">
        <f t="shared" si="260"/>
        <v>17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9</v>
      </c>
      <c r="Y400" s="151">
        <f t="shared" ref="Y400:Y406" si="264">X400/$X$68</f>
        <v>0.62722852512155591</v>
      </c>
      <c r="Z400" s="142">
        <f t="shared" ref="Z400:Z406" si="265">V400+X400</f>
        <v>10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871</v>
      </c>
      <c r="R401" s="109">
        <f t="shared" si="230"/>
        <v>1.0797728190047859</v>
      </c>
      <c r="S401" s="151">
        <v>186</v>
      </c>
      <c r="T401" s="109">
        <f t="shared" si="261"/>
        <v>1.574719432959244</v>
      </c>
      <c r="U401" s="104">
        <f t="shared" si="262"/>
        <v>1057</v>
      </c>
      <c r="V401" s="151">
        <v>1</v>
      </c>
      <c r="W401" s="109">
        <f t="shared" si="263"/>
        <v>0.26874999999999999</v>
      </c>
      <c r="X401" s="151">
        <v>9</v>
      </c>
      <c r="Y401" s="151">
        <f t="shared" si="264"/>
        <v>0.62722852512155591</v>
      </c>
      <c r="Z401" s="142">
        <f t="shared" si="265"/>
        <v>10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5</v>
      </c>
      <c r="Y402" s="151">
        <f t="shared" si="264"/>
        <v>0.34846029173419774</v>
      </c>
      <c r="Z402" s="142">
        <f t="shared" si="265"/>
        <v>5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222</v>
      </c>
      <c r="R406" s="109">
        <f t="shared" si="230"/>
        <v>0.27521190105518079</v>
      </c>
      <c r="S406" s="151">
        <v>45</v>
      </c>
      <c r="T406" s="109">
        <f t="shared" si="261"/>
        <v>0.38098050797401062</v>
      </c>
      <c r="U406" s="104">
        <f t="shared" si="262"/>
        <v>267</v>
      </c>
      <c r="V406" s="151">
        <v>24</v>
      </c>
      <c r="W406" s="109">
        <f t="shared" si="263"/>
        <v>6.45</v>
      </c>
      <c r="X406" s="151">
        <v>14</v>
      </c>
      <c r="Y406" s="151">
        <f t="shared" si="264"/>
        <v>0.97568881685575359</v>
      </c>
      <c r="Z406" s="142">
        <f t="shared" si="265"/>
        <v>38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29</v>
      </c>
      <c r="Y408" s="151">
        <f t="shared" si="269"/>
        <v>2.0210696920583469</v>
      </c>
      <c r="Z408" s="142">
        <f t="shared" si="270"/>
        <v>29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5</v>
      </c>
      <c r="Y409" s="151">
        <f t="shared" si="269"/>
        <v>0.34846029173419774</v>
      </c>
      <c r="Z409" s="142">
        <f t="shared" si="270"/>
        <v>5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13</v>
      </c>
      <c r="Y410" s="151">
        <f t="shared" si="269"/>
        <v>0.90599675850891404</v>
      </c>
      <c r="Z410" s="142">
        <f t="shared" si="270"/>
        <v>13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2</v>
      </c>
      <c r="Y414" s="151">
        <f t="shared" ref="Y414:Y420" si="274">X414/$X$68</f>
        <v>0.13938411669367909</v>
      </c>
      <c r="Z414" s="142">
        <f t="shared" ref="Z414:Z420" si="275">V414+X414</f>
        <v>5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218</v>
      </c>
      <c r="R415" s="109">
        <f t="shared" si="230"/>
        <v>0.27025312806319551</v>
      </c>
      <c r="S415" s="151">
        <v>85</v>
      </c>
      <c r="T415" s="109">
        <f t="shared" si="271"/>
        <v>0.71962984839535338</v>
      </c>
      <c r="U415" s="104">
        <f t="shared" si="272"/>
        <v>303</v>
      </c>
      <c r="V415" s="151">
        <v>0</v>
      </c>
      <c r="W415" s="109">
        <f t="shared" si="273"/>
        <v>0</v>
      </c>
      <c r="X415" s="151">
        <v>10</v>
      </c>
      <c r="Y415" s="151">
        <f t="shared" si="274"/>
        <v>0.69692058346839547</v>
      </c>
      <c r="Z415" s="142">
        <f t="shared" si="275"/>
        <v>10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1</v>
      </c>
      <c r="Y417" s="151">
        <f t="shared" si="274"/>
        <v>6.9692058346839544E-2</v>
      </c>
      <c r="Z417" s="142">
        <f t="shared" si="275"/>
        <v>1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6</v>
      </c>
      <c r="Y420" s="151">
        <f t="shared" si="274"/>
        <v>0.41815235008103724</v>
      </c>
      <c r="Z420" s="142">
        <f t="shared" si="275"/>
        <v>6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13</v>
      </c>
      <c r="Y423" s="151">
        <f t="shared" si="280"/>
        <v>0.90599675850891404</v>
      </c>
      <c r="Z423" s="142">
        <f t="shared" si="281"/>
        <v>13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20</v>
      </c>
      <c r="Y424" s="151">
        <f t="shared" si="280"/>
        <v>1.3938411669367909</v>
      </c>
      <c r="Z424" s="142">
        <f t="shared" si="281"/>
        <v>22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0</v>
      </c>
      <c r="Y428" s="151">
        <f t="shared" ref="Y428:Y434" si="285">X428/$X$68</f>
        <v>0</v>
      </c>
      <c r="Z428" s="142">
        <f t="shared" ref="Z428:Z434" si="286">V428+X428</f>
        <v>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853</v>
      </c>
      <c r="R429" s="109">
        <f t="shared" si="276"/>
        <v>1.0574583405408522</v>
      </c>
      <c r="S429" s="151">
        <v>188</v>
      </c>
      <c r="T429" s="109">
        <f t="shared" si="282"/>
        <v>1.5916518999803111</v>
      </c>
      <c r="U429" s="104">
        <f t="shared" si="283"/>
        <v>1041</v>
      </c>
      <c r="V429" s="151">
        <v>17</v>
      </c>
      <c r="W429" s="109">
        <f t="shared" si="284"/>
        <v>4.5687499999999996</v>
      </c>
      <c r="X429" s="151">
        <v>32</v>
      </c>
      <c r="Y429" s="151">
        <f t="shared" si="285"/>
        <v>2.2301458670988654</v>
      </c>
      <c r="Z429" s="142">
        <f t="shared" si="286"/>
        <v>49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1209</v>
      </c>
      <c r="R431" s="109">
        <f t="shared" si="276"/>
        <v>1.4987891368275386</v>
      </c>
      <c r="S431" s="151">
        <v>315</v>
      </c>
      <c r="T431" s="109">
        <f t="shared" si="282"/>
        <v>2.6668635558180744</v>
      </c>
      <c r="U431" s="104">
        <f t="shared" si="283"/>
        <v>1524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3</v>
      </c>
      <c r="Y434" s="151">
        <f t="shared" si="285"/>
        <v>0.20907617504051862</v>
      </c>
      <c r="Z434" s="142">
        <f t="shared" si="286"/>
        <v>3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20</v>
      </c>
      <c r="Y435" s="151">
        <f t="shared" ref="Y435:Y438" si="290">X435/$X$68</f>
        <v>1.3938411669367909</v>
      </c>
      <c r="Z435" s="142">
        <f t="shared" ref="Z435:Z438" si="291">V435+X435</f>
        <v>21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0</v>
      </c>
      <c r="W436" s="109">
        <f t="shared" si="289"/>
        <v>0</v>
      </c>
      <c r="X436" s="151">
        <v>19</v>
      </c>
      <c r="Y436" s="151">
        <f t="shared" si="290"/>
        <v>1.3241491085899513</v>
      </c>
      <c r="Z436" s="142">
        <f t="shared" si="291"/>
        <v>19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15</v>
      </c>
      <c r="Y438" s="151">
        <f t="shared" si="290"/>
        <v>1.045380875202593</v>
      </c>
      <c r="Z438" s="142">
        <f t="shared" si="291"/>
        <v>19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4</v>
      </c>
      <c r="Y441" s="151">
        <f t="shared" si="295"/>
        <v>0.27876823338735818</v>
      </c>
      <c r="Z441" s="142">
        <f t="shared" si="296"/>
        <v>4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252</v>
      </c>
      <c r="R442" s="109">
        <f t="shared" ref="R442:R457" si="297">Q442/Q$68</f>
        <v>0.31240269849507007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335</v>
      </c>
      <c r="V442" s="151">
        <v>0</v>
      </c>
      <c r="W442" s="109">
        <f t="shared" ref="W442:W457" si="300">V442/$V$68</f>
        <v>0</v>
      </c>
      <c r="X442" s="151">
        <v>4</v>
      </c>
      <c r="Y442" s="151">
        <f t="shared" ref="Y442:Y457" si="301">X442/$X$68</f>
        <v>0.27876823338735818</v>
      </c>
      <c r="Z442" s="142">
        <f t="shared" ref="Z442:Z457" si="302">V442+X442</f>
        <v>4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10</v>
      </c>
      <c r="Y443" s="151">
        <f t="shared" si="301"/>
        <v>0.69692058346839547</v>
      </c>
      <c r="Z443" s="142">
        <f t="shared" si="302"/>
        <v>10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12</v>
      </c>
      <c r="Y444" s="151">
        <f t="shared" si="301"/>
        <v>0.83630470016207448</v>
      </c>
      <c r="Z444" s="142">
        <f t="shared" si="302"/>
        <v>23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2</v>
      </c>
      <c r="Y445" s="151">
        <f t="shared" si="301"/>
        <v>0.13938411669367909</v>
      </c>
      <c r="Z445" s="142">
        <f t="shared" si="302"/>
        <v>2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7</v>
      </c>
      <c r="Y448" s="151">
        <f t="shared" si="301"/>
        <v>0.4878444084278768</v>
      </c>
      <c r="Z448" s="142">
        <f t="shared" si="302"/>
        <v>7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5</v>
      </c>
      <c r="Y449" s="151">
        <f t="shared" si="301"/>
        <v>0.34846029173419774</v>
      </c>
      <c r="Z449" s="142">
        <f t="shared" si="302"/>
        <v>7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18</v>
      </c>
      <c r="Y450" s="151">
        <f t="shared" si="301"/>
        <v>1.2544570502431118</v>
      </c>
      <c r="Z450" s="142">
        <f t="shared" si="302"/>
        <v>19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1</v>
      </c>
      <c r="Y451" s="151">
        <f t="shared" si="301"/>
        <v>6.9692058346839544E-2</v>
      </c>
      <c r="Z451" s="142">
        <f t="shared" si="302"/>
        <v>1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9</v>
      </c>
      <c r="Y457" s="151">
        <f t="shared" si="301"/>
        <v>0.62722852512155591</v>
      </c>
      <c r="Z457" s="142">
        <f t="shared" si="302"/>
        <v>12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8</v>
      </c>
      <c r="Y458" s="151">
        <f t="shared" ref="Y458:Y464" si="307">X458/$X$68</f>
        <v>0.55753646677471635</v>
      </c>
      <c r="Z458" s="142">
        <f t="shared" ref="Z458:Z464" si="308">V458+X458</f>
        <v>8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11</v>
      </c>
      <c r="Y459" s="151">
        <f t="shared" si="307"/>
        <v>0.76661264181523503</v>
      </c>
      <c r="Z459" s="142">
        <f t="shared" si="308"/>
        <v>11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18</v>
      </c>
      <c r="Y462" s="151">
        <f t="shared" si="307"/>
        <v>1.2544570502431118</v>
      </c>
      <c r="Z462" s="142">
        <f t="shared" si="308"/>
        <v>27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1637</v>
      </c>
      <c r="R463" s="109">
        <f t="shared" si="303"/>
        <v>2.0293778469699593</v>
      </c>
      <c r="S463" s="151">
        <v>438</v>
      </c>
      <c r="T463" s="109">
        <f t="shared" si="304"/>
        <v>3.7082102776137034</v>
      </c>
      <c r="U463" s="104">
        <f t="shared" si="305"/>
        <v>2075</v>
      </c>
      <c r="V463" s="151">
        <v>0</v>
      </c>
      <c r="W463" s="109">
        <f t="shared" si="306"/>
        <v>0</v>
      </c>
      <c r="X463" s="151">
        <v>7</v>
      </c>
      <c r="Y463" s="151">
        <f t="shared" si="307"/>
        <v>0.4878444084278768</v>
      </c>
      <c r="Z463" s="142">
        <f t="shared" si="308"/>
        <v>7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2195</v>
      </c>
      <c r="R464" s="109">
        <f t="shared" si="303"/>
        <v>2.7211266793519</v>
      </c>
      <c r="S464" s="151">
        <v>274</v>
      </c>
      <c r="T464" s="109">
        <f t="shared" si="304"/>
        <v>2.3197479818861981</v>
      </c>
      <c r="U464" s="104">
        <f t="shared" si="305"/>
        <v>2469</v>
      </c>
      <c r="V464" s="151">
        <v>1</v>
      </c>
      <c r="W464" s="109">
        <f t="shared" si="306"/>
        <v>0.26874999999999999</v>
      </c>
      <c r="X464" s="151">
        <v>6</v>
      </c>
      <c r="Y464" s="151">
        <f t="shared" si="307"/>
        <v>0.41815235008103724</v>
      </c>
      <c r="Z464" s="142">
        <f t="shared" si="308"/>
        <v>7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4</v>
      </c>
      <c r="Y465" s="151">
        <f t="shared" ref="Y465:Y470" si="313">X465/$X$68</f>
        <v>0.27876823338735818</v>
      </c>
      <c r="Z465" s="142">
        <f t="shared" ref="Z465:Z470" si="314">V465+X465</f>
        <v>5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368</v>
      </c>
      <c r="R469" s="109">
        <f t="shared" si="309"/>
        <v>0.45620711526264202</v>
      </c>
      <c r="S469" s="151">
        <v>70</v>
      </c>
      <c r="T469" s="109">
        <f t="shared" si="310"/>
        <v>0.59263634573734991</v>
      </c>
      <c r="U469" s="104">
        <f t="shared" si="311"/>
        <v>438</v>
      </c>
      <c r="V469" s="151">
        <v>21</v>
      </c>
      <c r="W469" s="109">
        <f t="shared" si="312"/>
        <v>5.6437499999999998</v>
      </c>
      <c r="X469" s="151">
        <v>13</v>
      </c>
      <c r="Y469" s="151">
        <f t="shared" si="313"/>
        <v>0.90599675850891404</v>
      </c>
      <c r="Z469" s="142">
        <f t="shared" si="314"/>
        <v>34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11</v>
      </c>
      <c r="Y470" s="151">
        <f t="shared" si="313"/>
        <v>0.76661264181523503</v>
      </c>
      <c r="Z470" s="142">
        <f t="shared" si="314"/>
        <v>23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18</v>
      </c>
      <c r="Y471" s="151">
        <f t="shared" ref="Y471" si="319">X471/$X$68</f>
        <v>1.2544570502431118</v>
      </c>
      <c r="Z471" s="142">
        <f t="shared" ref="Z471" si="320">V471+X471</f>
        <v>19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5</v>
      </c>
      <c r="Y473" s="151">
        <f t="shared" si="325"/>
        <v>0.34846029173419774</v>
      </c>
      <c r="Z473" s="142">
        <f t="shared" si="326"/>
        <v>5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14</v>
      </c>
      <c r="Y476" s="151">
        <f t="shared" si="325"/>
        <v>0.97568881685575359</v>
      </c>
      <c r="Z476" s="142">
        <f t="shared" si="326"/>
        <v>14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380</v>
      </c>
      <c r="R477" s="109">
        <f t="shared" ref="R477:R478" si="327">Q477/Q$68</f>
        <v>0.47108343423859772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499</v>
      </c>
      <c r="V477" s="151">
        <v>0</v>
      </c>
      <c r="W477" s="109">
        <f t="shared" ref="W477:W478" si="330">V477/$V$68</f>
        <v>0</v>
      </c>
      <c r="X477" s="151">
        <v>21</v>
      </c>
      <c r="Y477" s="151">
        <f t="shared" ref="Y477:Y478" si="331">X477/$X$68</f>
        <v>1.4635332252836304</v>
      </c>
      <c r="Z477" s="142">
        <f t="shared" ref="Z477:Z478" si="332">V477+X477</f>
        <v>21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10</v>
      </c>
      <c r="Y478" s="151">
        <f t="shared" si="331"/>
        <v>0.69692058346839547</v>
      </c>
      <c r="Z478" s="142">
        <f t="shared" si="332"/>
        <v>10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11</v>
      </c>
      <c r="Y479" s="151">
        <f t="shared" ref="Y479:Y484" si="337">X479/$X$68</f>
        <v>0.76661264181523503</v>
      </c>
      <c r="Z479" s="142">
        <f t="shared" ref="Z479:Z484" si="338">V479+X479</f>
        <v>11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14</v>
      </c>
      <c r="Y480" s="151">
        <f t="shared" si="337"/>
        <v>0.97568881685575359</v>
      </c>
      <c r="Z480" s="142">
        <f t="shared" si="338"/>
        <v>14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15</v>
      </c>
      <c r="Y483" s="151">
        <f t="shared" si="337"/>
        <v>1.045380875202593</v>
      </c>
      <c r="Z483" s="142">
        <f t="shared" si="338"/>
        <v>16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865</v>
      </c>
      <c r="R484" s="109">
        <f t="shared" si="333"/>
        <v>1.072334659516808</v>
      </c>
      <c r="S484" s="151">
        <v>133</v>
      </c>
      <c r="T484" s="109">
        <f t="shared" si="334"/>
        <v>1.1260090569009646</v>
      </c>
      <c r="U484" s="104">
        <f t="shared" si="335"/>
        <v>998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515</v>
      </c>
      <c r="R485" s="109">
        <f t="shared" ref="R485" si="339">Q485/Q$68</f>
        <v>0.63844202271809958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610</v>
      </c>
      <c r="V485" s="151">
        <v>0</v>
      </c>
      <c r="W485" s="109">
        <f t="shared" ref="W485" si="342">V485/$V$68</f>
        <v>0</v>
      </c>
      <c r="X485" s="151">
        <v>12</v>
      </c>
      <c r="Y485" s="151">
        <f t="shared" ref="Y485" si="343">X485/$X$68</f>
        <v>0.83630470016207448</v>
      </c>
      <c r="Z485" s="142">
        <f t="shared" ref="Z485" si="344">V485+X485</f>
        <v>12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16</v>
      </c>
      <c r="Y486" s="151">
        <f t="shared" ref="Y486:Y491" si="349">X486/$X$68</f>
        <v>1.1150729335494327</v>
      </c>
      <c r="Z486" s="142">
        <f t="shared" ref="Z486:Z491" si="350">V486+X486</f>
        <v>16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11</v>
      </c>
      <c r="Y487" s="151">
        <f t="shared" si="349"/>
        <v>0.76661264181523503</v>
      </c>
      <c r="Z487" s="142">
        <f t="shared" si="350"/>
        <v>11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24</v>
      </c>
      <c r="Y491" s="151">
        <f t="shared" si="349"/>
        <v>1.672609400324149</v>
      </c>
      <c r="Z491" s="142">
        <f t="shared" si="350"/>
        <v>24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2023</v>
      </c>
      <c r="R493" s="109">
        <f t="shared" ref="R493:R497" si="357">Q493/Q$68</f>
        <v>2.5078994406965349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2408</v>
      </c>
      <c r="V493" s="151">
        <v>0</v>
      </c>
      <c r="W493" s="109">
        <f t="shared" ref="W493:W497" si="360">V493/$V$68</f>
        <v>0</v>
      </c>
      <c r="X493" s="151">
        <v>16</v>
      </c>
      <c r="Y493" s="151">
        <f t="shared" ref="Y493:Y497" si="361">X493/$X$68</f>
        <v>1.1150729335494327</v>
      </c>
      <c r="Z493" s="142">
        <f t="shared" ref="Z493:Z497" si="362">V493+X493</f>
        <v>16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20</v>
      </c>
      <c r="Y498" s="151">
        <f>X498/$X$68</f>
        <v>1.3938411669367909</v>
      </c>
      <c r="Z498" s="142">
        <f>V498+X498</f>
        <v>21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19</v>
      </c>
      <c r="Y499" s="151">
        <f>X499/$X$68</f>
        <v>1.3241491085899513</v>
      </c>
      <c r="Z499" s="142">
        <f>V499+X499</f>
        <v>19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13</v>
      </c>
      <c r="Y500" s="151">
        <f t="shared" ref="Y500:Y506" si="367">X500/$X$68</f>
        <v>0.90599675850891404</v>
      </c>
      <c r="Z500" s="142">
        <f t="shared" ref="Z500:Z506" si="368">V500+X500</f>
        <v>34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20</v>
      </c>
      <c r="Y504" s="151">
        <f t="shared" si="367"/>
        <v>1.3938411669367909</v>
      </c>
      <c r="Z504" s="142">
        <f t="shared" si="368"/>
        <v>20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8</v>
      </c>
      <c r="Y505" s="151">
        <f t="shared" si="367"/>
        <v>0.55753646677471635</v>
      </c>
      <c r="Z505" s="142">
        <f t="shared" si="368"/>
        <v>8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3</v>
      </c>
      <c r="Y506" s="151">
        <f t="shared" si="367"/>
        <v>0.20907617504051862</v>
      </c>
      <c r="Z506" s="142">
        <f t="shared" si="368"/>
        <v>3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490</v>
      </c>
      <c r="R507" s="109">
        <f t="shared" ref="R507:R511" si="369">Q507/Q$68</f>
        <v>0.60744969151819184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553</v>
      </c>
      <c r="V507" s="151">
        <v>0</v>
      </c>
      <c r="W507" s="109">
        <f t="shared" ref="W507:W511" si="372">V507/$V$68</f>
        <v>0</v>
      </c>
      <c r="X507" s="151">
        <v>6</v>
      </c>
      <c r="Y507" s="151">
        <f t="shared" ref="Y507:Y511" si="373">X507/$X$68</f>
        <v>0.41815235008103724</v>
      </c>
      <c r="Z507" s="142">
        <f t="shared" ref="Z507:Z511" si="374">V507+X507</f>
        <v>6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12</v>
      </c>
      <c r="Y508" s="151">
        <f t="shared" si="373"/>
        <v>0.83630470016207448</v>
      </c>
      <c r="Z508" s="142">
        <f t="shared" si="374"/>
        <v>13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6</v>
      </c>
      <c r="Y512" s="151">
        <f t="shared" ref="Y512:Y513" si="379">X512/$X$68</f>
        <v>0.41815235008103724</v>
      </c>
      <c r="Z512" s="142">
        <f t="shared" ref="Z512:Z520" si="380">V512+X512</f>
        <v>6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69</v>
      </c>
      <c r="Y513" s="151">
        <f t="shared" si="379"/>
        <v>4.8087520259319287</v>
      </c>
      <c r="Z513" s="142">
        <f t="shared" si="380"/>
        <v>69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13</v>
      </c>
      <c r="Y514" s="328"/>
      <c r="Z514" s="142">
        <f t="shared" si="380"/>
        <v>19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8</v>
      </c>
      <c r="Y515" s="328"/>
      <c r="Z515" s="142">
        <f t="shared" si="380"/>
        <v>9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30</v>
      </c>
      <c r="Y518" s="328"/>
      <c r="Z518" s="142">
        <f t="shared" si="380"/>
        <v>38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1160</v>
      </c>
      <c r="R519" s="109">
        <f t="shared" si="381"/>
        <v>1.4380441676757194</v>
      </c>
      <c r="S519" s="151">
        <v>198</v>
      </c>
      <c r="T519" s="109">
        <f t="shared" si="382"/>
        <v>1.6763142350856468</v>
      </c>
      <c r="U519" s="104">
        <f t="shared" si="383"/>
        <v>1358</v>
      </c>
      <c r="V519" s="151">
        <v>1</v>
      </c>
      <c r="W519" s="109">
        <f t="shared" si="384"/>
        <v>0.26874999999999999</v>
      </c>
      <c r="X519" s="151">
        <v>28</v>
      </c>
      <c r="Y519" s="328"/>
      <c r="Z519" s="142">
        <f t="shared" si="380"/>
        <v>29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9</v>
      </c>
      <c r="Y521" s="328"/>
      <c r="Z521" s="142">
        <f t="shared" ref="Z521:Z527" si="393">V521+X521</f>
        <v>9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3</v>
      </c>
      <c r="Y522" s="328"/>
      <c r="Z522" s="142">
        <f t="shared" si="393"/>
        <v>3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1626</v>
      </c>
      <c r="R525" s="109">
        <f t="shared" si="389"/>
        <v>2.0157412212419996</v>
      </c>
      <c r="S525" s="151">
        <v>335</v>
      </c>
      <c r="T525" s="109">
        <f t="shared" si="390"/>
        <v>2.8361882260287459</v>
      </c>
      <c r="U525" s="104">
        <f t="shared" si="391"/>
        <v>1961</v>
      </c>
      <c r="V525" s="151">
        <v>0</v>
      </c>
      <c r="W525" s="109">
        <f t="shared" si="392"/>
        <v>0</v>
      </c>
      <c r="X525" s="151">
        <v>19</v>
      </c>
      <c r="Y525" s="328"/>
      <c r="Z525" s="142">
        <f t="shared" si="393"/>
        <v>19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18</v>
      </c>
      <c r="Y526" s="328"/>
      <c r="Z526" s="142">
        <f t="shared" si="393"/>
        <v>20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38</v>
      </c>
      <c r="Y527" s="328"/>
      <c r="Z527" s="142">
        <f t="shared" si="393"/>
        <v>38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13</v>
      </c>
      <c r="Y529" s="328"/>
      <c r="Z529" s="142">
        <f t="shared" si="398"/>
        <v>13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20</v>
      </c>
      <c r="Y532" s="328"/>
      <c r="Z532" s="142">
        <f t="shared" si="398"/>
        <v>20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29</v>
      </c>
      <c r="Y534" s="328"/>
      <c r="Z534" s="142">
        <f t="shared" si="398"/>
        <v>32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10</v>
      </c>
      <c r="Y539" s="328"/>
      <c r="Z539" s="142">
        <f t="shared" si="403"/>
        <v>30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27</v>
      </c>
      <c r="Y540" s="328"/>
      <c r="Z540" s="142">
        <f t="shared" si="403"/>
        <v>27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18</v>
      </c>
      <c r="Y541" s="328"/>
      <c r="Z541" s="142">
        <f t="shared" si="403"/>
        <v>18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772</v>
      </c>
      <c r="R542" s="109">
        <f t="shared" ref="R542:R547" si="404">Q542/Q$68</f>
        <v>0.9570431874531512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907</v>
      </c>
      <c r="V542" s="151">
        <v>0</v>
      </c>
      <c r="W542" s="109">
        <f t="shared" ref="W542:W547" si="407">V542/$V$68</f>
        <v>0</v>
      </c>
      <c r="X542" s="151">
        <v>10</v>
      </c>
      <c r="Y542" s="328"/>
      <c r="Z542" s="142">
        <f t="shared" ref="Z542:Z547" si="408">V542+X542</f>
        <v>10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15</v>
      </c>
      <c r="Y543" s="328"/>
      <c r="Z543" s="142">
        <f t="shared" si="408"/>
        <v>15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902</v>
      </c>
      <c r="R546" s="109">
        <f t="shared" si="404"/>
        <v>1.1182033096926713</v>
      </c>
      <c r="S546" s="151">
        <v>140</v>
      </c>
      <c r="T546" s="109">
        <f t="shared" si="405"/>
        <v>1.1852726914746998</v>
      </c>
      <c r="U546" s="104">
        <f t="shared" si="406"/>
        <v>1042</v>
      </c>
      <c r="V546" s="151">
        <v>0</v>
      </c>
      <c r="W546" s="109">
        <f t="shared" si="407"/>
        <v>0</v>
      </c>
      <c r="X546" s="151">
        <v>14</v>
      </c>
      <c r="Y546" s="328"/>
      <c r="Z546" s="142">
        <f t="shared" si="408"/>
        <v>14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16</v>
      </c>
      <c r="Y547" s="328"/>
      <c r="Z547" s="142">
        <f t="shared" si="408"/>
        <v>17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22</v>
      </c>
      <c r="Y548" s="328"/>
      <c r="Z548" s="142">
        <f t="shared" ref="Z548" si="413">V548+X548</f>
        <v>27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16</v>
      </c>
      <c r="Y549" s="328"/>
      <c r="Z549" s="142">
        <f t="shared" ref="Z549:Z554" si="418">V549+X549</f>
        <v>16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11</v>
      </c>
      <c r="Y550" s="328"/>
      <c r="Z550" s="142">
        <f t="shared" si="418"/>
        <v>11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12</v>
      </c>
      <c r="Y553" s="328"/>
      <c r="Z553" s="142">
        <f t="shared" si="418"/>
        <v>12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26</v>
      </c>
      <c r="Y554" s="328"/>
      <c r="Z554" s="142">
        <f t="shared" si="418"/>
        <v>26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9</v>
      </c>
      <c r="Y555" s="328"/>
      <c r="Z555" s="142">
        <f t="shared" ref="Z555" si="423">V555+X555</f>
        <v>9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9</v>
      </c>
      <c r="Y556" s="328"/>
      <c r="Z556" s="142">
        <f t="shared" ref="Z556:Z561" si="428">V556+X556</f>
        <v>9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13</v>
      </c>
      <c r="Y557" s="328"/>
      <c r="Z557" s="142">
        <f t="shared" si="428"/>
        <v>13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11</v>
      </c>
      <c r="Y561" s="328"/>
      <c r="Z561" s="142">
        <f t="shared" si="428"/>
        <v>12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3</v>
      </c>
      <c r="Y567" s="328"/>
      <c r="Z567" s="142">
        <f t="shared" si="438"/>
        <v>8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2</v>
      </c>
      <c r="Y569" s="328"/>
      <c r="Z569" s="142">
        <f t="shared" si="438"/>
        <v>7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1</v>
      </c>
      <c r="Y570" s="328"/>
      <c r="Z570" s="142">
        <f t="shared" ref="Z570:Z576" si="443">V570+X570</f>
        <v>1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7</v>
      </c>
      <c r="Y575" s="328"/>
      <c r="Z575" s="142">
        <f t="shared" si="443"/>
        <v>7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7</v>
      </c>
      <c r="Y577" s="328"/>
      <c r="Z577" s="142">
        <f t="shared" ref="Z577:Z583" si="448">V577+X577</f>
        <v>7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332</v>
      </c>
      <c r="R578" s="109">
        <f t="shared" si="444"/>
        <v>0.41157815833477485</v>
      </c>
      <c r="S578" s="151">
        <v>71</v>
      </c>
      <c r="T578" s="109">
        <f t="shared" si="445"/>
        <v>0.60110257924788346</v>
      </c>
      <c r="U578" s="104">
        <f t="shared" si="446"/>
        <v>403</v>
      </c>
      <c r="V578" s="151">
        <v>0</v>
      </c>
      <c r="W578" s="109">
        <f t="shared" si="447"/>
        <v>0</v>
      </c>
      <c r="X578" s="151">
        <v>2</v>
      </c>
      <c r="Y578" s="328"/>
      <c r="Z578" s="142">
        <f t="shared" si="448"/>
        <v>2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704</v>
      </c>
      <c r="R581" s="109">
        <f t="shared" si="444"/>
        <v>0.87274404658940208</v>
      </c>
      <c r="S581" s="151">
        <v>70</v>
      </c>
      <c r="T581" s="109">
        <f t="shared" si="445"/>
        <v>0.59263634573734991</v>
      </c>
      <c r="U581" s="104">
        <f t="shared" si="446"/>
        <v>774</v>
      </c>
      <c r="V581" s="151">
        <v>0</v>
      </c>
      <c r="W581" s="109">
        <f t="shared" si="447"/>
        <v>0</v>
      </c>
      <c r="X581" s="151">
        <v>19</v>
      </c>
      <c r="Y581" s="328"/>
      <c r="Z581" s="142">
        <f t="shared" si="448"/>
        <v>19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805</v>
      </c>
      <c r="R582" s="109">
        <f t="shared" si="444"/>
        <v>0.99795306463702937</v>
      </c>
      <c r="S582" s="151">
        <v>134</v>
      </c>
      <c r="T582" s="109">
        <f t="shared" si="445"/>
        <v>1.1344752904114983</v>
      </c>
      <c r="U582" s="104">
        <f t="shared" si="446"/>
        <v>939</v>
      </c>
      <c r="V582" s="151">
        <v>4</v>
      </c>
      <c r="W582" s="109">
        <f t="shared" si="447"/>
        <v>1.075</v>
      </c>
      <c r="X582" s="151">
        <v>6</v>
      </c>
      <c r="Y582" s="328"/>
      <c r="Z582" s="142">
        <f t="shared" si="448"/>
        <v>10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0</v>
      </c>
      <c r="W583" s="109">
        <f t="shared" si="447"/>
        <v>0</v>
      </c>
      <c r="X583" s="151">
        <v>12</v>
      </c>
      <c r="Y583" s="328"/>
      <c r="Z583" s="142">
        <f t="shared" si="448"/>
        <v>12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2</v>
      </c>
      <c r="Y584" s="328"/>
      <c r="Z584" s="142">
        <f t="shared" ref="Z584:Z590" si="453">V584+X584</f>
        <v>2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6</v>
      </c>
      <c r="Y585" s="328"/>
      <c r="Z585" s="142">
        <f t="shared" si="453"/>
        <v>6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9</v>
      </c>
      <c r="Y588" s="328"/>
      <c r="Z588" s="142">
        <f t="shared" si="453"/>
        <v>14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18</v>
      </c>
      <c r="Y589" s="328"/>
      <c r="Z589" s="142">
        <f t="shared" si="453"/>
        <v>19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3</v>
      </c>
      <c r="Y590" s="328"/>
      <c r="Z590" s="142">
        <f t="shared" si="453"/>
        <v>3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0</v>
      </c>
      <c r="Y591" s="328"/>
      <c r="Z591" s="142">
        <f t="shared" ref="Z591:Z596" si="458">V591+X591</f>
        <v>5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12</v>
      </c>
      <c r="Y596" s="328"/>
      <c r="Z596" s="142">
        <f t="shared" si="458"/>
        <v>13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1</v>
      </c>
      <c r="Y598" s="328"/>
      <c r="Z598" s="142">
        <f t="shared" ref="Z598:Z604" si="468">V598+X598</f>
        <v>1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168</v>
      </c>
      <c r="R599" s="109">
        <f t="shared" si="464"/>
        <v>0.20826846566338006</v>
      </c>
      <c r="S599" s="151">
        <v>45</v>
      </c>
      <c r="T599" s="109">
        <f t="shared" si="465"/>
        <v>0.38098050797401062</v>
      </c>
      <c r="U599" s="104">
        <f t="shared" si="466"/>
        <v>213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5</v>
      </c>
      <c r="Y602" s="328"/>
      <c r="Z602" s="142">
        <f t="shared" si="468"/>
        <v>5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1</v>
      </c>
      <c r="Y603" s="328"/>
      <c r="Z603" s="142">
        <f t="shared" si="468"/>
        <v>1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271</v>
      </c>
      <c r="R604" s="109">
        <f t="shared" si="464"/>
        <v>0.33595687020699994</v>
      </c>
      <c r="S604" s="151">
        <v>85</v>
      </c>
      <c r="T604" s="109">
        <f t="shared" si="465"/>
        <v>0.71962984839535338</v>
      </c>
      <c r="U604" s="104">
        <f t="shared" si="466"/>
        <v>356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0</v>
      </c>
      <c r="Y605" s="328"/>
      <c r="Z605" s="142">
        <f t="shared" ref="Z605:Z611" si="473">V605+X605</f>
        <v>0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8</v>
      </c>
      <c r="Y606" s="328"/>
      <c r="Z606" s="142">
        <f t="shared" si="473"/>
        <v>8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4</v>
      </c>
      <c r="Y609" s="328"/>
      <c r="Z609" s="142">
        <f t="shared" si="473"/>
        <v>4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12</v>
      </c>
      <c r="Y610" s="328"/>
      <c r="Z610" s="142">
        <f t="shared" si="473"/>
        <v>12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6</v>
      </c>
      <c r="Y611" s="328"/>
      <c r="Z611" s="142">
        <f t="shared" si="473"/>
        <v>8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467</v>
      </c>
      <c r="R613" s="109">
        <f t="shared" si="474"/>
        <v>0.57893674681427665</v>
      </c>
      <c r="S613" s="151">
        <v>123</v>
      </c>
      <c r="T613" s="109">
        <f t="shared" si="475"/>
        <v>1.0413467217956291</v>
      </c>
      <c r="U613" s="104">
        <f t="shared" si="476"/>
        <v>590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880</v>
      </c>
      <c r="R616" s="109">
        <f t="shared" si="474"/>
        <v>1.0909300582367527</v>
      </c>
      <c r="S616" s="151">
        <v>293</v>
      </c>
      <c r="T616" s="109">
        <f t="shared" si="475"/>
        <v>2.4806064185863357</v>
      </c>
      <c r="U616" s="104">
        <f t="shared" si="476"/>
        <v>1173</v>
      </c>
      <c r="V616" s="151">
        <v>0</v>
      </c>
      <c r="W616" s="109">
        <f t="shared" si="477"/>
        <v>0</v>
      </c>
      <c r="X616" s="151">
        <v>17</v>
      </c>
      <c r="Y616" s="328"/>
      <c r="Z616" s="142">
        <f t="shared" si="478"/>
        <v>17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9</v>
      </c>
      <c r="Y617" s="328"/>
      <c r="Z617" s="142">
        <f t="shared" si="478"/>
        <v>9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34</v>
      </c>
      <c r="Y618" s="328"/>
      <c r="Z618" s="142">
        <f t="shared" ref="Z618" si="483">V618+X618</f>
        <v>35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4</v>
      </c>
      <c r="Y619" s="328"/>
      <c r="Z619" s="142">
        <f t="shared" ref="Z619:Z625" si="488">V619+X619</f>
        <v>9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15</v>
      </c>
      <c r="Y623" s="328"/>
      <c r="Z623" s="142">
        <f t="shared" si="488"/>
        <v>16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9</v>
      </c>
      <c r="Y624" s="328"/>
      <c r="Z624" s="142">
        <f t="shared" si="488"/>
        <v>9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7</v>
      </c>
      <c r="Y625" s="328"/>
      <c r="Z625" s="142">
        <f t="shared" si="488"/>
        <v>7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7</v>
      </c>
      <c r="Y627" s="328"/>
      <c r="Z627" s="142">
        <f t="shared" si="493"/>
        <v>8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3</v>
      </c>
      <c r="Y630" s="328"/>
      <c r="Z630" s="142">
        <f t="shared" si="493"/>
        <v>3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744</v>
      </c>
      <c r="R631" s="109">
        <f t="shared" ref="R631" si="494">Q631/Q$68</f>
        <v>0.92233177650925446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808</v>
      </c>
      <c r="V631" s="151">
        <v>0</v>
      </c>
      <c r="W631" s="109">
        <f t="shared" ref="W631" si="497">V631/$V$68</f>
        <v>0</v>
      </c>
      <c r="X631" s="151">
        <v>14</v>
      </c>
      <c r="Y631" s="328"/>
      <c r="Z631" s="142">
        <f t="shared" ref="Z631" si="498">V631+X631</f>
        <v>14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384</v>
      </c>
      <c r="R632" s="109">
        <f t="shared" ref="R632" si="499">Q632/Q$68</f>
        <v>0.47604220723058299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474</v>
      </c>
      <c r="V632" s="151">
        <v>0</v>
      </c>
      <c r="W632" s="109">
        <f t="shared" ref="W632" si="502">V632/$V$68</f>
        <v>0</v>
      </c>
      <c r="X632" s="151">
        <v>2</v>
      </c>
      <c r="Y632" s="328"/>
      <c r="Z632" s="142">
        <f t="shared" ref="Z632" si="503">V632+X632</f>
        <v>2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0</v>
      </c>
      <c r="Y633" s="328"/>
      <c r="Z633" s="142">
        <f t="shared" ref="Z633:Z639" si="508">V633+X633</f>
        <v>0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7</v>
      </c>
      <c r="Y634" s="328"/>
      <c r="Z634" s="142">
        <f t="shared" si="508"/>
        <v>8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11</v>
      </c>
      <c r="Y637" s="328"/>
      <c r="Z637" s="142">
        <f t="shared" si="508"/>
        <v>21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1</v>
      </c>
      <c r="Y638" s="328"/>
      <c r="Z638" s="142">
        <f t="shared" si="508"/>
        <v>1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11</v>
      </c>
      <c r="Y639" s="328"/>
      <c r="Z639" s="142">
        <f t="shared" si="508"/>
        <v>12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3</v>
      </c>
      <c r="Y640" s="328"/>
      <c r="Z640" s="142">
        <f t="shared" ref="Z640:Z646" si="513">V640+X640</f>
        <v>4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2</v>
      </c>
      <c r="Y641" s="328"/>
      <c r="Z641" s="142">
        <f t="shared" si="513"/>
        <v>4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5</v>
      </c>
      <c r="Y644" s="328"/>
      <c r="Z644" s="142">
        <f t="shared" si="513"/>
        <v>5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18</v>
      </c>
      <c r="Y645" s="328"/>
      <c r="Z645" s="142">
        <f t="shared" si="513"/>
        <v>19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6</v>
      </c>
      <c r="Y646" s="328"/>
      <c r="Z646" s="142">
        <f t="shared" si="513"/>
        <v>10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1123</v>
      </c>
      <c r="R647" s="109">
        <f t="shared" ref="R647:R653" si="514">Q647/Q$68</f>
        <v>1.392175517499856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1401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8</v>
      </c>
      <c r="Y648" s="328"/>
      <c r="Z648" s="142">
        <f t="shared" si="518"/>
        <v>15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4</v>
      </c>
      <c r="Y651" s="328"/>
      <c r="Z651" s="142">
        <f t="shared" si="518"/>
        <v>4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13</v>
      </c>
      <c r="Y653" s="328"/>
      <c r="Z653" s="142">
        <f t="shared" si="518"/>
        <v>13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341</v>
      </c>
      <c r="R654" s="109">
        <f t="shared" ref="R654:R659" si="519">Q654/Q$68</f>
        <v>0.42273539756674167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390</v>
      </c>
      <c r="V654" s="151">
        <v>0</v>
      </c>
      <c r="W654" s="109">
        <f t="shared" ref="W654:W659" si="522">V654/$V$68</f>
        <v>0</v>
      </c>
      <c r="X654" s="151">
        <v>6</v>
      </c>
      <c r="Y654" s="328"/>
      <c r="Z654" s="142">
        <f t="shared" ref="Z654:Z659" si="523">V654+X654</f>
        <v>6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7</v>
      </c>
      <c r="Y655" s="328"/>
      <c r="Z655" s="142">
        <f t="shared" si="523"/>
        <v>7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355</v>
      </c>
      <c r="R658" s="109">
        <f t="shared" si="519"/>
        <v>0.44009110303868998</v>
      </c>
      <c r="S658" s="151">
        <v>53</v>
      </c>
      <c r="T658" s="109">
        <f t="shared" si="520"/>
        <v>0.44871037605827918</v>
      </c>
      <c r="U658" s="104">
        <f t="shared" si="521"/>
        <v>408</v>
      </c>
      <c r="V658" s="151">
        <v>1</v>
      </c>
      <c r="W658" s="109">
        <f t="shared" si="522"/>
        <v>0.26874999999999999</v>
      </c>
      <c r="X658" s="151">
        <v>21</v>
      </c>
      <c r="Y658" s="328"/>
      <c r="Z658" s="142">
        <f t="shared" si="523"/>
        <v>22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5</v>
      </c>
      <c r="Y659" s="328"/>
      <c r="Z659" s="142">
        <f t="shared" si="523"/>
        <v>5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11</v>
      </c>
      <c r="Y660" s="328"/>
      <c r="Z660" s="142">
        <f t="shared" ref="Z660" si="528">V660+X660</f>
        <v>11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0</v>
      </c>
      <c r="R661" s="109">
        <f t="shared" ref="R661:R667" si="529">Q661/Q$68</f>
        <v>0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0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39</v>
      </c>
      <c r="Y662" s="328"/>
      <c r="Z662" s="142">
        <f t="shared" si="533"/>
        <v>55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4</v>
      </c>
      <c r="Y665" s="328"/>
      <c r="Z665" s="142">
        <f t="shared" si="533"/>
        <v>4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418</v>
      </c>
      <c r="R666" s="109">
        <f t="shared" si="529"/>
        <v>0.5181917776624575</v>
      </c>
      <c r="S666" s="151">
        <v>86</v>
      </c>
      <c r="T666" s="109">
        <f t="shared" si="530"/>
        <v>0.72809608190588693</v>
      </c>
      <c r="U666" s="104">
        <f t="shared" si="531"/>
        <v>504</v>
      </c>
      <c r="V666" s="151">
        <v>0</v>
      </c>
      <c r="W666" s="109">
        <f t="shared" si="532"/>
        <v>0</v>
      </c>
      <c r="X666" s="151">
        <v>27</v>
      </c>
      <c r="Y666" s="328"/>
      <c r="Z666" s="142">
        <f t="shared" si="533"/>
        <v>27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7</v>
      </c>
      <c r="Y667" s="328"/>
      <c r="Z667" s="142">
        <f t="shared" si="533"/>
        <v>8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502</v>
      </c>
      <c r="R668" s="109">
        <f t="shared" ref="R668:R674" si="534">Q668/Q$68</f>
        <v>0.62232601049414749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611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9</v>
      </c>
      <c r="Y673" s="328"/>
      <c r="Z673" s="142">
        <f t="shared" si="538"/>
        <v>9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839</v>
      </c>
      <c r="R674" s="109">
        <f t="shared" si="534"/>
        <v>1.040102635068904</v>
      </c>
      <c r="S674" s="151">
        <v>221</v>
      </c>
      <c r="T674" s="109">
        <f t="shared" si="535"/>
        <v>1.8710376058279188</v>
      </c>
      <c r="U674" s="104">
        <f t="shared" si="536"/>
        <v>1060</v>
      </c>
      <c r="V674" s="151">
        <v>4</v>
      </c>
      <c r="W674" s="109">
        <f t="shared" si="537"/>
        <v>1.075</v>
      </c>
      <c r="X674" s="151">
        <v>17</v>
      </c>
      <c r="Y674" s="328"/>
      <c r="Z674" s="142">
        <f t="shared" si="538"/>
        <v>21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17</v>
      </c>
      <c r="Y675" s="328"/>
      <c r="Z675" s="142">
        <f t="shared" ref="Z675:Z681" si="543">V675+X675</f>
        <v>17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18</v>
      </c>
      <c r="Y680" s="328"/>
      <c r="Z680" s="142">
        <f t="shared" si="543"/>
        <v>20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10</v>
      </c>
      <c r="Y681" s="328"/>
      <c r="Z681" s="142">
        <f t="shared" si="543"/>
        <v>11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8</v>
      </c>
      <c r="Y682" s="328"/>
      <c r="Z682" s="142">
        <f t="shared" ref="Z682:Z687" si="548">V682+X682</f>
        <v>8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12</v>
      </c>
      <c r="Y683" s="328"/>
      <c r="Z683" s="142">
        <f t="shared" si="548"/>
        <v>16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13</v>
      </c>
      <c r="Y686" s="328"/>
      <c r="Z686" s="142">
        <f t="shared" si="548"/>
        <v>14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13</v>
      </c>
      <c r="Y687" s="328"/>
      <c r="Z687" s="142">
        <f t="shared" si="548"/>
        <v>14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12</v>
      </c>
      <c r="Y688" s="328"/>
      <c r="Z688" s="142">
        <f>V688+X688</f>
        <v>41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383</v>
      </c>
      <c r="R689" s="109">
        <f t="shared" ref="R689:R695" si="549">Q689/Q$68</f>
        <v>0.47480251398258666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447</v>
      </c>
      <c r="V689" s="151">
        <v>2</v>
      </c>
      <c r="W689" s="109">
        <f t="shared" ref="W689:W695" si="552">V689/$V$68</f>
        <v>0.53749999999999998</v>
      </c>
      <c r="X689" s="151">
        <v>6</v>
      </c>
      <c r="Y689" s="328"/>
      <c r="Z689" s="142">
        <f t="shared" ref="Z689:Z695" si="553">V689+X689</f>
        <v>8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5</v>
      </c>
      <c r="Y690" s="328"/>
      <c r="Z690" s="142">
        <f t="shared" si="553"/>
        <v>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17</v>
      </c>
      <c r="Y693" s="328"/>
      <c r="Z693" s="142">
        <f t="shared" si="553"/>
        <v>17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515</v>
      </c>
      <c r="R694" s="109">
        <f t="shared" si="549"/>
        <v>0.63844202271809958</v>
      </c>
      <c r="S694" s="151">
        <v>159</v>
      </c>
      <c r="T694" s="109">
        <f t="shared" si="550"/>
        <v>1.3461311281748376</v>
      </c>
      <c r="U694" s="104">
        <f t="shared" si="551"/>
        <v>674</v>
      </c>
      <c r="V694" s="151">
        <v>0</v>
      </c>
      <c r="W694" s="109">
        <f t="shared" si="552"/>
        <v>0</v>
      </c>
      <c r="X694" s="151">
        <v>4</v>
      </c>
      <c r="Y694" s="328"/>
      <c r="Z694" s="142">
        <f t="shared" si="553"/>
        <v>4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13</v>
      </c>
      <c r="Y695" s="328"/>
      <c r="Z695" s="142">
        <f t="shared" si="553"/>
        <v>13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13</v>
      </c>
      <c r="Y696" s="328"/>
      <c r="Z696" s="142">
        <f t="shared" ref="Z696:Z701" si="558">V696+X696</f>
        <v>14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09"/>
      <c r="D697" s="509"/>
      <c r="E697" s="509"/>
      <c r="F697" s="509"/>
      <c r="G697" s="509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16</v>
      </c>
      <c r="Y697" s="328"/>
      <c r="Z697" s="142">
        <f t="shared" si="558"/>
        <v>16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09"/>
      <c r="D698" s="509"/>
      <c r="E698" s="509"/>
      <c r="F698" s="509"/>
      <c r="G698" s="509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09"/>
      <c r="D699" s="509"/>
      <c r="E699" s="509"/>
      <c r="F699" s="509"/>
      <c r="G699" s="509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09"/>
      <c r="D700" s="509"/>
      <c r="E700" s="509"/>
      <c r="F700" s="509"/>
      <c r="G700" s="509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11</v>
      </c>
      <c r="Y700" s="328"/>
      <c r="Z700" s="142">
        <f t="shared" si="558"/>
        <v>11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09"/>
      <c r="D701" s="509"/>
      <c r="E701" s="509"/>
      <c r="F701" s="509"/>
      <c r="G701" s="509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9</v>
      </c>
      <c r="Y701" s="328"/>
      <c r="Z701" s="142">
        <f t="shared" si="558"/>
        <v>26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09"/>
      <c r="D702" s="509"/>
      <c r="E702" s="509"/>
      <c r="F702" s="509"/>
      <c r="G702" s="509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0"/>
      <c r="D703" s="510"/>
      <c r="E703" s="510"/>
      <c r="F703" s="510"/>
      <c r="G703" s="510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0"/>
      <c r="D704" s="510"/>
      <c r="E704" s="510"/>
      <c r="F704" s="510"/>
      <c r="G704" s="510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22</v>
      </c>
      <c r="Y704" s="328"/>
      <c r="Z704" s="142">
        <f t="shared" si="568"/>
        <v>22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0"/>
      <c r="D705" s="510"/>
      <c r="E705" s="510"/>
      <c r="F705" s="510"/>
      <c r="G705" s="510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0"/>
      <c r="D706" s="510"/>
      <c r="E706" s="510"/>
      <c r="F706" s="510"/>
      <c r="G706" s="510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0"/>
      <c r="D707" s="510"/>
      <c r="E707" s="510"/>
      <c r="F707" s="510"/>
      <c r="G707" s="510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7</v>
      </c>
      <c r="Y707" s="328"/>
      <c r="Z707" s="142">
        <f t="shared" si="568"/>
        <v>7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09"/>
      <c r="D708" s="509"/>
      <c r="E708" s="509"/>
      <c r="F708" s="509"/>
      <c r="G708" s="509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7</v>
      </c>
      <c r="Y708" s="328"/>
      <c r="Z708" s="142">
        <f t="shared" si="568"/>
        <v>7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0"/>
      <c r="D709" s="510"/>
      <c r="E709" s="510"/>
      <c r="F709" s="510"/>
      <c r="G709" s="510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2"/>
      <c r="D710" s="512"/>
      <c r="E710" s="512"/>
      <c r="F710" s="512"/>
      <c r="G710" s="512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10</v>
      </c>
      <c r="Y710" s="328"/>
      <c r="Z710" s="142">
        <f t="shared" si="573"/>
        <v>10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2"/>
      <c r="D711" s="512"/>
      <c r="E711" s="512"/>
      <c r="F711" s="512"/>
      <c r="G711" s="512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223</v>
      </c>
      <c r="R711" s="109">
        <f t="shared" si="569"/>
        <v>0.27645159430317706</v>
      </c>
      <c r="S711" s="151">
        <v>59</v>
      </c>
      <c r="T711" s="109">
        <f t="shared" si="570"/>
        <v>0.49950777712148059</v>
      </c>
      <c r="U711" s="104">
        <f t="shared" si="571"/>
        <v>282</v>
      </c>
      <c r="V711" s="151">
        <v>1</v>
      </c>
      <c r="W711" s="109">
        <f t="shared" si="572"/>
        <v>0.26874999999999999</v>
      </c>
      <c r="X711" s="151">
        <v>14</v>
      </c>
      <c r="Y711" s="328"/>
      <c r="Z711" s="142">
        <f t="shared" si="573"/>
        <v>15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2"/>
      <c r="D712" s="512"/>
      <c r="E712" s="512"/>
      <c r="F712" s="512"/>
      <c r="G712" s="512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2"/>
      <c r="D713" s="512"/>
      <c r="E713" s="512"/>
      <c r="F713" s="512"/>
      <c r="G713" s="512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2"/>
      <c r="D714" s="512"/>
      <c r="E714" s="512"/>
      <c r="F714" s="512"/>
      <c r="G714" s="512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6</v>
      </c>
      <c r="Y714" s="328"/>
      <c r="Z714" s="142">
        <f t="shared" si="573"/>
        <v>9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09"/>
      <c r="D715" s="509"/>
      <c r="E715" s="509"/>
      <c r="F715" s="509"/>
      <c r="G715" s="509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15</v>
      </c>
      <c r="Y715" s="328"/>
      <c r="Z715" s="142">
        <f t="shared" si="573"/>
        <v>16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2"/>
      <c r="D716" s="512"/>
      <c r="E716" s="512"/>
      <c r="F716" s="512"/>
      <c r="G716" s="512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1"/>
      <c r="D717" s="511"/>
      <c r="E717" s="511"/>
      <c r="F717" s="511"/>
      <c r="G717" s="511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497</v>
      </c>
      <c r="R717" s="109">
        <f t="shared" si="574"/>
        <v>0.61612754425416594</v>
      </c>
      <c r="S717" s="151">
        <v>104</v>
      </c>
      <c r="T717" s="109">
        <f t="shared" si="575"/>
        <v>0.88048828509549126</v>
      </c>
      <c r="U717" s="104">
        <f t="shared" si="576"/>
        <v>601</v>
      </c>
      <c r="V717" s="151">
        <v>0</v>
      </c>
      <c r="W717" s="109">
        <f t="shared" si="577"/>
        <v>0</v>
      </c>
      <c r="X717" s="151">
        <v>56</v>
      </c>
      <c r="Y717" s="328"/>
      <c r="Z717" s="124">
        <f t="shared" si="573"/>
        <v>56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3"/>
      <c r="D718" s="513"/>
      <c r="E718" s="513"/>
      <c r="F718" s="513"/>
      <c r="G718" s="513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21</v>
      </c>
      <c r="Y718" s="328"/>
      <c r="Z718" s="124">
        <f t="shared" si="573"/>
        <v>21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3"/>
      <c r="D719" s="513"/>
      <c r="E719" s="513"/>
      <c r="F719" s="513"/>
      <c r="G719" s="513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3"/>
      <c r="D720" s="513"/>
      <c r="E720" s="513"/>
      <c r="F720" s="513"/>
      <c r="G720" s="513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3"/>
      <c r="D721" s="513"/>
      <c r="E721" s="513"/>
      <c r="F721" s="513"/>
      <c r="G721" s="513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579</v>
      </c>
      <c r="R721" s="109">
        <f t="shared" si="574"/>
        <v>0.71778239058986337</v>
      </c>
      <c r="S721" s="151">
        <v>81</v>
      </c>
      <c r="T721" s="109">
        <f t="shared" si="575"/>
        <v>0.68576491435321918</v>
      </c>
      <c r="U721" s="104">
        <f t="shared" si="576"/>
        <v>660</v>
      </c>
      <c r="V721" s="151">
        <v>0</v>
      </c>
      <c r="W721" s="109">
        <f t="shared" si="577"/>
        <v>0</v>
      </c>
      <c r="X721" s="151">
        <v>17</v>
      </c>
      <c r="Y721" s="328"/>
      <c r="Z721" s="124">
        <f t="shared" si="573"/>
        <v>17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3"/>
      <c r="D722" s="513"/>
      <c r="E722" s="513"/>
      <c r="F722" s="513"/>
      <c r="G722" s="513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13</v>
      </c>
      <c r="Y722" s="328"/>
      <c r="Z722" s="124">
        <f t="shared" si="573"/>
        <v>13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3"/>
      <c r="D723" s="513"/>
      <c r="E723" s="513"/>
      <c r="F723" s="513"/>
      <c r="G723" s="513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8</v>
      </c>
      <c r="Y723" s="328"/>
      <c r="Z723" s="124">
        <f t="shared" ref="Z723:Z730" si="582">V723+X723</f>
        <v>112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4"/>
      <c r="D724" s="514"/>
      <c r="E724" s="514"/>
      <c r="F724" s="514"/>
      <c r="G724" s="514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4"/>
      <c r="D725" s="514"/>
      <c r="E725" s="514"/>
      <c r="F725" s="514"/>
      <c r="G725" s="514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8</v>
      </c>
      <c r="Y725" s="328"/>
      <c r="Z725" s="124">
        <f t="shared" si="582"/>
        <v>8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4"/>
      <c r="D726" s="514"/>
      <c r="E726" s="514"/>
      <c r="F726" s="514"/>
      <c r="G726" s="514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4"/>
      <c r="D727" s="514"/>
      <c r="E727" s="514"/>
      <c r="F727" s="514"/>
      <c r="G727" s="514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4"/>
      <c r="D728" s="514"/>
      <c r="E728" s="514"/>
      <c r="F728" s="514"/>
      <c r="G728" s="514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761</v>
      </c>
      <c r="R728" s="109">
        <f t="shared" si="578"/>
        <v>0.94340656172519177</v>
      </c>
      <c r="S728" s="151">
        <v>204</v>
      </c>
      <c r="T728" s="109">
        <f t="shared" si="579"/>
        <v>1.7271116361488481</v>
      </c>
      <c r="U728" s="104">
        <f t="shared" si="580"/>
        <v>965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3"/>
      <c r="D729" s="513"/>
      <c r="E729" s="513"/>
      <c r="F729" s="513"/>
      <c r="G729" s="513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10</v>
      </c>
      <c r="Y729" s="328"/>
      <c r="Z729" s="124">
        <f t="shared" si="582"/>
        <v>10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4"/>
      <c r="D730" s="514"/>
      <c r="E730" s="514"/>
      <c r="F730" s="514"/>
      <c r="G730" s="514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26</v>
      </c>
      <c r="Y730" s="328"/>
      <c r="Z730" s="124">
        <f t="shared" si="582"/>
        <v>27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5"/>
      <c r="D731" s="515"/>
      <c r="E731" s="515"/>
      <c r="F731" s="515"/>
      <c r="G731" s="515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839</v>
      </c>
      <c r="R731" s="109">
        <f t="shared" ref="R731:R735" si="583">Q731/Q$68</f>
        <v>1.040102635068904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1042</v>
      </c>
      <c r="V731" s="151">
        <v>1</v>
      </c>
      <c r="W731" s="109">
        <f t="shared" ref="W731:W735" si="586">V731/$V$68</f>
        <v>0.26874999999999999</v>
      </c>
      <c r="X731" s="151">
        <v>18</v>
      </c>
      <c r="Y731" s="328"/>
      <c r="Z731" s="124">
        <f t="shared" ref="Z731:Z735" si="587">V731+X731</f>
        <v>19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5"/>
      <c r="D732" s="515"/>
      <c r="E732" s="515"/>
      <c r="F732" s="515"/>
      <c r="G732" s="515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184</v>
      </c>
      <c r="R732" s="109">
        <f t="shared" si="583"/>
        <v>0.22810355763132101</v>
      </c>
      <c r="S732" s="151">
        <v>54</v>
      </c>
      <c r="T732" s="109">
        <f t="shared" si="584"/>
        <v>0.45717660956881273</v>
      </c>
      <c r="U732" s="104">
        <f t="shared" si="585"/>
        <v>238</v>
      </c>
      <c r="V732" s="151">
        <v>0</v>
      </c>
      <c r="W732" s="109">
        <f t="shared" si="586"/>
        <v>0</v>
      </c>
      <c r="X732" s="151">
        <v>1</v>
      </c>
      <c r="Y732" s="328"/>
      <c r="Z732" s="124">
        <f t="shared" si="587"/>
        <v>1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5"/>
      <c r="D733" s="515"/>
      <c r="E733" s="515"/>
      <c r="F733" s="515"/>
      <c r="G733" s="515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5"/>
      <c r="D734" s="515"/>
      <c r="E734" s="515"/>
      <c r="F734" s="515"/>
      <c r="G734" s="515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5"/>
      <c r="D735" s="515"/>
      <c r="E735" s="515"/>
      <c r="F735" s="515"/>
      <c r="G735" s="515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724</v>
      </c>
      <c r="R735" s="109">
        <f t="shared" si="583"/>
        <v>0.89753791154932827</v>
      </c>
      <c r="S735" s="151">
        <v>189</v>
      </c>
      <c r="T735" s="109">
        <f t="shared" si="584"/>
        <v>1.6001181334908445</v>
      </c>
      <c r="U735" s="104">
        <f t="shared" si="585"/>
        <v>913</v>
      </c>
      <c r="V735" s="151">
        <v>0</v>
      </c>
      <c r="W735" s="109">
        <f t="shared" si="586"/>
        <v>0</v>
      </c>
      <c r="X735" s="151">
        <v>15</v>
      </c>
      <c r="Y735" s="328"/>
      <c r="Z735" s="124">
        <f t="shared" si="587"/>
        <v>15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5"/>
      <c r="D736" s="515"/>
      <c r="E736" s="515"/>
      <c r="F736" s="515"/>
      <c r="G736" s="515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815</v>
      </c>
      <c r="R736" s="109">
        <f t="shared" ref="R736" si="588">Q736/Q$68</f>
        <v>1.0103499971169925</v>
      </c>
      <c r="S736" s="151">
        <v>331</v>
      </c>
      <c r="T736" s="109">
        <f t="shared" ref="T736" si="589">S736/S$68</f>
        <v>2.8023232919866117</v>
      </c>
      <c r="U736" s="104">
        <f t="shared" ref="U736" si="590">Q736+S736</f>
        <v>1146</v>
      </c>
      <c r="V736" s="151">
        <v>1</v>
      </c>
      <c r="W736" s="109">
        <f t="shared" ref="W736" si="591">V736/$V$68</f>
        <v>0.26874999999999999</v>
      </c>
      <c r="X736" s="151">
        <v>14</v>
      </c>
      <c r="Y736" s="328"/>
      <c r="Z736" s="124">
        <f t="shared" ref="Z736" si="592">V736+X736</f>
        <v>15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5"/>
      <c r="D737" s="515"/>
      <c r="E737" s="515"/>
      <c r="F737" s="515"/>
      <c r="G737" s="515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1028</v>
      </c>
      <c r="R737" s="109">
        <f t="shared" ref="R737:R744" si="593">Q737/Q$68</f>
        <v>1.2744046589402065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1358</v>
      </c>
      <c r="V737" s="151">
        <v>1</v>
      </c>
      <c r="W737" s="109">
        <f t="shared" ref="W737:W744" si="596">V737/$V$68</f>
        <v>0.26874999999999999</v>
      </c>
      <c r="X737" s="151">
        <v>6</v>
      </c>
      <c r="Y737" s="328"/>
      <c r="Z737" s="124">
        <f t="shared" ref="Z737:Z744" si="597">V737+X737</f>
        <v>7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7" customFormat="1" ht="15" customHeight="1" x14ac:dyDescent="0.3">
      <c r="B738" s="239">
        <v>44560</v>
      </c>
      <c r="C738" s="516"/>
      <c r="D738" s="516"/>
      <c r="E738" s="516"/>
      <c r="F738" s="516"/>
      <c r="G738" s="516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1204</v>
      </c>
      <c r="R738" s="109">
        <f t="shared" si="593"/>
        <v>1.4925906705875569</v>
      </c>
      <c r="S738" s="151">
        <v>328</v>
      </c>
      <c r="T738" s="109">
        <f t="shared" si="594"/>
        <v>2.7769245914550109</v>
      </c>
      <c r="U738" s="104">
        <f t="shared" si="595"/>
        <v>1532</v>
      </c>
      <c r="V738" s="151">
        <v>0</v>
      </c>
      <c r="W738" s="109">
        <f t="shared" si="596"/>
        <v>0</v>
      </c>
      <c r="X738" s="151">
        <v>1</v>
      </c>
      <c r="Y738" s="328"/>
      <c r="Z738" s="124">
        <f t="shared" si="597"/>
        <v>1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7" customFormat="1" ht="15" customHeight="1" x14ac:dyDescent="0.3">
      <c r="B739" s="239">
        <v>44561</v>
      </c>
      <c r="C739" s="516"/>
      <c r="D739" s="516"/>
      <c r="E739" s="516"/>
      <c r="F739" s="516"/>
      <c r="G739" s="516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272</v>
      </c>
      <c r="R739" s="109">
        <f t="shared" si="593"/>
        <v>0.33719656345499627</v>
      </c>
      <c r="S739" s="151">
        <v>74</v>
      </c>
      <c r="T739" s="109">
        <f t="shared" si="594"/>
        <v>0.62650127977948411</v>
      </c>
      <c r="U739" s="104">
        <f t="shared" si="595"/>
        <v>346</v>
      </c>
      <c r="V739" s="151">
        <v>0</v>
      </c>
      <c r="W739" s="109">
        <f t="shared" si="596"/>
        <v>0</v>
      </c>
      <c r="X739" s="151">
        <v>7</v>
      </c>
      <c r="Y739" s="328"/>
      <c r="Z739" s="124">
        <f t="shared" si="597"/>
        <v>7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7" customFormat="1" ht="15" customHeight="1" x14ac:dyDescent="0.3">
      <c r="B740" s="239">
        <v>44562</v>
      </c>
      <c r="C740" s="516"/>
      <c r="D740" s="516"/>
      <c r="E740" s="516"/>
      <c r="F740" s="516"/>
      <c r="G740" s="516"/>
      <c r="H740" s="155">
        <v>329</v>
      </c>
      <c r="I740" s="83"/>
      <c r="J740" s="151">
        <v>829</v>
      </c>
      <c r="K740" s="152">
        <v>0.9252232142857143</v>
      </c>
      <c r="L740" s="151">
        <v>2</v>
      </c>
      <c r="M740" s="152">
        <v>3.3898305084745763E-2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7" customFormat="1" ht="15" customHeight="1" x14ac:dyDescent="0.3">
      <c r="B741" s="239">
        <v>44563</v>
      </c>
      <c r="C741" s="516"/>
      <c r="D741" s="516"/>
      <c r="E741" s="516"/>
      <c r="F741" s="516"/>
      <c r="G741" s="516"/>
      <c r="H741" s="155">
        <v>374</v>
      </c>
      <c r="I741" s="83"/>
      <c r="J741" s="151">
        <v>904</v>
      </c>
      <c r="K741" s="152">
        <v>1.0237825594563987</v>
      </c>
      <c r="L741" s="151">
        <v>27</v>
      </c>
      <c r="M741" s="152">
        <v>1.0384615384615385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7" customFormat="1" ht="15" customHeight="1" x14ac:dyDescent="0.3">
      <c r="B742" s="239">
        <v>44564</v>
      </c>
      <c r="C742" s="516"/>
      <c r="D742" s="516"/>
      <c r="E742" s="516"/>
      <c r="F742" s="516"/>
      <c r="G742" s="516"/>
      <c r="H742" s="155">
        <v>361</v>
      </c>
      <c r="I742" s="83"/>
      <c r="J742" s="151">
        <v>1496</v>
      </c>
      <c r="K742" s="152">
        <v>1.0121786197564275</v>
      </c>
      <c r="L742" s="151">
        <v>79</v>
      </c>
      <c r="M742" s="152">
        <v>0.89772727272727271</v>
      </c>
      <c r="N742" s="153">
        <v>1575</v>
      </c>
      <c r="O742" s="83"/>
      <c r="P742" s="83"/>
      <c r="Q742" s="151">
        <v>403</v>
      </c>
      <c r="R742" s="109">
        <f t="shared" si="593"/>
        <v>0.49959637894251285</v>
      </c>
      <c r="S742" s="151">
        <v>108</v>
      </c>
      <c r="T742" s="109">
        <f t="shared" si="594"/>
        <v>0.91435321913762546</v>
      </c>
      <c r="U742" s="104">
        <f t="shared" si="595"/>
        <v>511</v>
      </c>
      <c r="V742" s="151">
        <v>0</v>
      </c>
      <c r="W742" s="109">
        <f t="shared" si="596"/>
        <v>0</v>
      </c>
      <c r="X742" s="151">
        <v>45</v>
      </c>
      <c r="Y742" s="328"/>
      <c r="Z742" s="124">
        <f t="shared" si="597"/>
        <v>45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7" customFormat="1" ht="15" customHeight="1" x14ac:dyDescent="0.3">
      <c r="B743" s="239">
        <v>44565</v>
      </c>
      <c r="C743" s="516"/>
      <c r="D743" s="516"/>
      <c r="E743" s="516"/>
      <c r="F743" s="516"/>
      <c r="G743" s="516"/>
      <c r="H743" s="155">
        <v>299</v>
      </c>
      <c r="I743" s="83"/>
      <c r="J743" s="151">
        <v>1493</v>
      </c>
      <c r="K743" s="152">
        <v>1.0081026333558407</v>
      </c>
      <c r="L743" s="151">
        <v>105</v>
      </c>
      <c r="M743" s="152">
        <v>0.95454545454545459</v>
      </c>
      <c r="N743" s="153">
        <v>1598</v>
      </c>
      <c r="O743" s="83"/>
      <c r="P743" s="83"/>
      <c r="Q743" s="151">
        <v>575</v>
      </c>
      <c r="R743" s="109">
        <f t="shared" si="593"/>
        <v>0.71282361759787816</v>
      </c>
      <c r="S743" s="151">
        <v>86</v>
      </c>
      <c r="T743" s="109">
        <f t="shared" si="594"/>
        <v>0.72809608190588693</v>
      </c>
      <c r="U743" s="104">
        <f t="shared" si="595"/>
        <v>661</v>
      </c>
      <c r="V743" s="151">
        <v>18</v>
      </c>
      <c r="W743" s="109">
        <f t="shared" si="596"/>
        <v>4.8375000000000004</v>
      </c>
      <c r="X743" s="151">
        <v>39</v>
      </c>
      <c r="Y743" s="328"/>
      <c r="Z743" s="124">
        <f t="shared" si="597"/>
        <v>57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7" customFormat="1" ht="15" customHeight="1" x14ac:dyDescent="0.3">
      <c r="B744" s="239">
        <v>44566</v>
      </c>
      <c r="C744" s="516"/>
      <c r="D744" s="516"/>
      <c r="E744" s="516"/>
      <c r="F744" s="516"/>
      <c r="G744" s="516"/>
      <c r="H744" s="155">
        <v>303</v>
      </c>
      <c r="I744" s="83"/>
      <c r="J744" s="151">
        <v>1501</v>
      </c>
      <c r="K744" s="152">
        <v>1.0141891891891892</v>
      </c>
      <c r="L744" s="151">
        <v>111</v>
      </c>
      <c r="M744" s="152">
        <v>0.88095238095238093</v>
      </c>
      <c r="N744" s="153">
        <v>1612</v>
      </c>
      <c r="O744" s="83"/>
      <c r="P744" s="83"/>
      <c r="Q744" s="151">
        <v>398</v>
      </c>
      <c r="R744" s="109">
        <f t="shared" si="593"/>
        <v>0.4933979127025313</v>
      </c>
      <c r="S744" s="151">
        <v>66</v>
      </c>
      <c r="T744" s="109">
        <f t="shared" si="594"/>
        <v>0.5587714116952156</v>
      </c>
      <c r="U744" s="104">
        <f t="shared" si="595"/>
        <v>464</v>
      </c>
      <c r="V744" s="151">
        <v>6</v>
      </c>
      <c r="W744" s="109">
        <f t="shared" si="596"/>
        <v>1.6125</v>
      </c>
      <c r="X744" s="151">
        <v>20</v>
      </c>
      <c r="Y744" s="328"/>
      <c r="Z744" s="124">
        <f t="shared" si="597"/>
        <v>26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7" customFormat="1" ht="15" customHeight="1" x14ac:dyDescent="0.3">
      <c r="B745" s="239">
        <v>44567</v>
      </c>
      <c r="C745" s="523"/>
      <c r="D745" s="523"/>
      <c r="E745" s="523"/>
      <c r="F745" s="523"/>
      <c r="G745" s="523"/>
      <c r="H745" s="155">
        <v>301</v>
      </c>
      <c r="I745" s="83"/>
      <c r="J745" s="151">
        <v>1496</v>
      </c>
      <c r="K745" s="152">
        <v>1.0087660148347943</v>
      </c>
      <c r="L745" s="151">
        <v>85</v>
      </c>
      <c r="M745" s="152">
        <v>0.94444444444444442</v>
      </c>
      <c r="N745" s="153">
        <v>1581</v>
      </c>
      <c r="O745" s="83"/>
      <c r="P745" s="83"/>
      <c r="Q745" s="151">
        <v>371</v>
      </c>
      <c r="R745" s="109">
        <f t="shared" ref="R745:R751" si="598">Q745/Q$68</f>
        <v>0.45992619500663096</v>
      </c>
      <c r="S745" s="151">
        <v>44</v>
      </c>
      <c r="T745" s="109">
        <f t="shared" ref="T745:T751" si="599">S745/S$68</f>
        <v>0.37251427446347707</v>
      </c>
      <c r="U745" s="104">
        <f t="shared" ref="U745:U751" si="600">Q745+S745</f>
        <v>415</v>
      </c>
      <c r="V745" s="151">
        <v>1</v>
      </c>
      <c r="W745" s="109">
        <f t="shared" ref="W745:W751" si="601">V745/$V$68</f>
        <v>0.26874999999999999</v>
      </c>
      <c r="X745" s="151">
        <v>28</v>
      </c>
      <c r="Y745" s="328"/>
      <c r="Z745" s="124">
        <f t="shared" ref="Z745:Z751" si="602">V745+X745</f>
        <v>29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7" customFormat="1" ht="15" customHeight="1" x14ac:dyDescent="0.3">
      <c r="B746" s="239">
        <v>44568</v>
      </c>
      <c r="C746" s="523"/>
      <c r="D746" s="523"/>
      <c r="E746" s="523"/>
      <c r="F746" s="523"/>
      <c r="G746" s="523"/>
      <c r="H746" s="155">
        <v>348</v>
      </c>
      <c r="I746" s="83"/>
      <c r="J746" s="151">
        <v>1503</v>
      </c>
      <c r="K746" s="152">
        <v>1.0114401076716015</v>
      </c>
      <c r="L746" s="151">
        <v>22</v>
      </c>
      <c r="M746" s="152">
        <v>0.21359223300970873</v>
      </c>
      <c r="N746" s="153">
        <v>1525</v>
      </c>
      <c r="O746" s="83"/>
      <c r="P746" s="83"/>
      <c r="Q746" s="151">
        <v>289</v>
      </c>
      <c r="R746" s="109">
        <f t="shared" si="598"/>
        <v>0.35827134867093352</v>
      </c>
      <c r="S746" s="151">
        <v>26</v>
      </c>
      <c r="T746" s="109">
        <f t="shared" si="599"/>
        <v>0.22012207127387282</v>
      </c>
      <c r="U746" s="104">
        <f t="shared" si="600"/>
        <v>315</v>
      </c>
      <c r="V746" s="151">
        <v>7</v>
      </c>
      <c r="W746" s="109">
        <f t="shared" si="601"/>
        <v>1.8812500000000001</v>
      </c>
      <c r="X746" s="151">
        <v>16</v>
      </c>
      <c r="Y746" s="328"/>
      <c r="Z746" s="124">
        <f t="shared" si="602"/>
        <v>23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7" customFormat="1" ht="15" customHeight="1" x14ac:dyDescent="0.3">
      <c r="B747" s="239">
        <v>44569</v>
      </c>
      <c r="C747" s="523"/>
      <c r="D747" s="523"/>
      <c r="E747" s="523"/>
      <c r="F747" s="523"/>
      <c r="G747" s="523"/>
      <c r="H747" s="155">
        <v>328</v>
      </c>
      <c r="I747" s="83"/>
      <c r="J747" s="151">
        <v>920</v>
      </c>
      <c r="K747" s="152">
        <v>1.0267857142857142</v>
      </c>
      <c r="L747" s="151">
        <v>51</v>
      </c>
      <c r="M747" s="152">
        <v>0.86440677966101698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7" customFormat="1" ht="15" customHeight="1" x14ac:dyDescent="0.3">
      <c r="B748" s="239">
        <v>44570</v>
      </c>
      <c r="C748" s="523"/>
      <c r="D748" s="523"/>
      <c r="E748" s="523"/>
      <c r="F748" s="523"/>
      <c r="G748" s="523"/>
      <c r="H748" s="155">
        <v>346</v>
      </c>
      <c r="I748" s="83"/>
      <c r="J748" s="151">
        <v>898</v>
      </c>
      <c r="K748" s="152">
        <v>1.0169875424688561</v>
      </c>
      <c r="L748" s="151">
        <v>38</v>
      </c>
      <c r="M748" s="152">
        <v>1.4615384615384615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7" customFormat="1" ht="15" customHeight="1" x14ac:dyDescent="0.3">
      <c r="B749" s="239">
        <v>44571</v>
      </c>
      <c r="C749" s="523"/>
      <c r="D749" s="523"/>
      <c r="E749" s="523"/>
      <c r="F749" s="523"/>
      <c r="G749" s="523"/>
      <c r="H749" s="155">
        <v>286</v>
      </c>
      <c r="I749" s="83"/>
      <c r="J749" s="151">
        <v>1499</v>
      </c>
      <c r="K749" s="152">
        <v>1.0142083897158323</v>
      </c>
      <c r="L749" s="151">
        <v>89</v>
      </c>
      <c r="M749" s="152">
        <v>1.0113636363636365</v>
      </c>
      <c r="N749" s="153">
        <v>1588</v>
      </c>
      <c r="O749" s="83"/>
      <c r="P749" s="83"/>
      <c r="Q749" s="151">
        <v>352</v>
      </c>
      <c r="R749" s="109">
        <f t="shared" si="598"/>
        <v>0.43637202329470104</v>
      </c>
      <c r="S749" s="151">
        <v>53</v>
      </c>
      <c r="T749" s="109">
        <f t="shared" si="599"/>
        <v>0.44871037605827918</v>
      </c>
      <c r="U749" s="104">
        <f t="shared" si="600"/>
        <v>405</v>
      </c>
      <c r="V749" s="151">
        <v>0</v>
      </c>
      <c r="W749" s="109">
        <f t="shared" si="601"/>
        <v>0</v>
      </c>
      <c r="X749" s="151">
        <v>14</v>
      </c>
      <c r="Y749" s="328"/>
      <c r="Z749" s="124">
        <f t="shared" si="602"/>
        <v>14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7" customFormat="1" ht="15" customHeight="1" x14ac:dyDescent="0.3">
      <c r="B750" s="239">
        <v>44572</v>
      </c>
      <c r="C750" s="523"/>
      <c r="D750" s="523"/>
      <c r="E750" s="523"/>
      <c r="F750" s="523"/>
      <c r="G750" s="523"/>
      <c r="H750" s="155">
        <v>197</v>
      </c>
      <c r="I750" s="83"/>
      <c r="J750" s="151">
        <v>1501</v>
      </c>
      <c r="K750" s="152">
        <v>1.013504388926401</v>
      </c>
      <c r="L750" s="151">
        <v>118</v>
      </c>
      <c r="M750" s="152">
        <v>1.0727272727272728</v>
      </c>
      <c r="N750" s="153">
        <v>1619</v>
      </c>
      <c r="O750" s="83"/>
      <c r="P750" s="83"/>
      <c r="Q750" s="151">
        <v>365</v>
      </c>
      <c r="R750" s="109">
        <f t="shared" si="598"/>
        <v>0.45248803551865308</v>
      </c>
      <c r="S750" s="151">
        <v>57</v>
      </c>
      <c r="T750" s="109">
        <f t="shared" si="599"/>
        <v>0.48257531010041343</v>
      </c>
      <c r="U750" s="104">
        <f t="shared" si="600"/>
        <v>422</v>
      </c>
      <c r="V750" s="151">
        <v>0</v>
      </c>
      <c r="W750" s="109">
        <f t="shared" si="601"/>
        <v>0</v>
      </c>
      <c r="X750" s="151">
        <v>16</v>
      </c>
      <c r="Y750" s="328"/>
      <c r="Z750" s="124">
        <f t="shared" si="602"/>
        <v>16</v>
      </c>
      <c r="AA750" s="31"/>
      <c r="AB750" s="318">
        <v>-1</v>
      </c>
      <c r="AC750" s="318">
        <v>39</v>
      </c>
      <c r="AD750" s="318">
        <v>-2</v>
      </c>
      <c r="AE750" s="318">
        <v>-22</v>
      </c>
      <c r="AF750" s="318">
        <v>-15</v>
      </c>
      <c r="AG750" s="318">
        <v>9</v>
      </c>
    </row>
    <row r="751" spans="2:33" s="517" customFormat="1" ht="15" customHeight="1" x14ac:dyDescent="0.3">
      <c r="B751" s="239">
        <v>44573</v>
      </c>
      <c r="C751" s="523"/>
      <c r="D751" s="523"/>
      <c r="E751" s="523"/>
      <c r="F751" s="523"/>
      <c r="G751" s="523"/>
      <c r="H751" s="155">
        <v>238</v>
      </c>
      <c r="I751" s="83"/>
      <c r="J751" s="151">
        <v>1497</v>
      </c>
      <c r="K751" s="152">
        <v>1.0114864864864865</v>
      </c>
      <c r="L751" s="151">
        <v>114</v>
      </c>
      <c r="M751" s="152">
        <v>0.90476190476190477</v>
      </c>
      <c r="N751" s="153">
        <v>1611</v>
      </c>
      <c r="O751" s="83"/>
      <c r="P751" s="83"/>
      <c r="Q751" s="151">
        <v>436</v>
      </c>
      <c r="R751" s="109">
        <f t="shared" si="598"/>
        <v>0.54050625612639103</v>
      </c>
      <c r="S751" s="151">
        <v>47</v>
      </c>
      <c r="T751" s="109">
        <f t="shared" si="599"/>
        <v>0.39791297499507777</v>
      </c>
      <c r="U751" s="104">
        <f t="shared" si="600"/>
        <v>483</v>
      </c>
      <c r="V751" s="151">
        <v>0</v>
      </c>
      <c r="W751" s="109">
        <f t="shared" si="601"/>
        <v>0</v>
      </c>
      <c r="X751" s="151">
        <v>11</v>
      </c>
      <c r="Y751" s="328"/>
      <c r="Z751" s="124">
        <f t="shared" si="602"/>
        <v>11</v>
      </c>
      <c r="AA751" s="31"/>
      <c r="AB751" s="318">
        <v>-3</v>
      </c>
      <c r="AC751" s="318">
        <v>36</v>
      </c>
      <c r="AD751" s="318">
        <v>3</v>
      </c>
      <c r="AE751" s="318">
        <v>-22</v>
      </c>
      <c r="AF751" s="318">
        <v>-15</v>
      </c>
      <c r="AG751" s="318">
        <v>9</v>
      </c>
    </row>
    <row r="752" spans="2:33" s="517" customFormat="1" ht="15" customHeight="1" x14ac:dyDescent="0.3">
      <c r="B752" s="239">
        <v>44574</v>
      </c>
      <c r="C752" s="524"/>
      <c r="D752" s="524"/>
      <c r="E752" s="524"/>
      <c r="F752" s="524"/>
      <c r="G752" s="524"/>
      <c r="H752" s="155">
        <v>213</v>
      </c>
      <c r="I752" s="83"/>
      <c r="J752" s="151">
        <v>1497</v>
      </c>
      <c r="K752" s="152">
        <v>1.0094403236682401</v>
      </c>
      <c r="L752" s="151">
        <v>102</v>
      </c>
      <c r="M752" s="152">
        <v>1.1333333333333333</v>
      </c>
      <c r="N752" s="153">
        <v>1599</v>
      </c>
      <c r="O752" s="83"/>
      <c r="P752" s="83"/>
      <c r="Q752" s="151">
        <v>327</v>
      </c>
      <c r="R752" s="109">
        <f t="shared" ref="R752:R757" si="603">Q752/Q$68</f>
        <v>0.4053796920947933</v>
      </c>
      <c r="S752" s="151">
        <v>41</v>
      </c>
      <c r="T752" s="109">
        <f t="shared" ref="T752:T757" si="604">S752/S$68</f>
        <v>0.34711557393187636</v>
      </c>
      <c r="U752" s="104">
        <f t="shared" ref="U752:U757" si="605">Q752+S752</f>
        <v>368</v>
      </c>
      <c r="V752" s="151">
        <v>0</v>
      </c>
      <c r="W752" s="109">
        <f t="shared" ref="W752:W757" si="606">V752/$V$68</f>
        <v>0</v>
      </c>
      <c r="X752" s="151">
        <v>9</v>
      </c>
      <c r="Y752" s="328"/>
      <c r="Z752" s="124">
        <f t="shared" ref="Z752:Z757" si="607">V752+X752</f>
        <v>9</v>
      </c>
      <c r="AA752" s="31"/>
      <c r="AB752" s="318">
        <v>-1</v>
      </c>
      <c r="AC752" s="318">
        <v>39</v>
      </c>
      <c r="AD752" s="318">
        <v>4</v>
      </c>
      <c r="AE752" s="318">
        <v>-23</v>
      </c>
      <c r="AF752" s="318">
        <v>-16</v>
      </c>
      <c r="AG752" s="318">
        <v>9</v>
      </c>
    </row>
    <row r="753" spans="2:33" s="517" customFormat="1" ht="15" customHeight="1" x14ac:dyDescent="0.3">
      <c r="B753" s="239">
        <v>44575</v>
      </c>
      <c r="C753" s="524"/>
      <c r="D753" s="524"/>
      <c r="E753" s="524"/>
      <c r="F753" s="524"/>
      <c r="G753" s="524"/>
      <c r="H753" s="155">
        <v>312</v>
      </c>
      <c r="I753" s="83"/>
      <c r="J753" s="151">
        <v>1503</v>
      </c>
      <c r="K753" s="152">
        <v>1.0114401076716015</v>
      </c>
      <c r="L753" s="151">
        <v>112</v>
      </c>
      <c r="M753" s="152">
        <v>1.087378640776699</v>
      </c>
      <c r="N753" s="153">
        <v>1615</v>
      </c>
      <c r="O753" s="83"/>
      <c r="P753" s="83"/>
      <c r="Q753" s="151">
        <v>284</v>
      </c>
      <c r="R753" s="109">
        <f t="shared" si="603"/>
        <v>0.35207288243095197</v>
      </c>
      <c r="S753" s="151">
        <v>54</v>
      </c>
      <c r="T753" s="109">
        <f t="shared" si="604"/>
        <v>0.45717660956881273</v>
      </c>
      <c r="U753" s="104">
        <f t="shared" si="605"/>
        <v>338</v>
      </c>
      <c r="V753" s="151">
        <v>4</v>
      </c>
      <c r="W753" s="109">
        <f t="shared" si="606"/>
        <v>1.075</v>
      </c>
      <c r="X753" s="151">
        <v>4</v>
      </c>
      <c r="Y753" s="328"/>
      <c r="Z753" s="124">
        <f t="shared" si="607"/>
        <v>8</v>
      </c>
      <c r="AA753" s="31"/>
      <c r="AB753" s="318">
        <v>-8</v>
      </c>
      <c r="AC753" s="318">
        <v>36</v>
      </c>
      <c r="AD753" s="318">
        <v>-6</v>
      </c>
      <c r="AE753" s="318">
        <v>-22</v>
      </c>
      <c r="AF753" s="318">
        <v>-15</v>
      </c>
      <c r="AG753" s="318">
        <v>10</v>
      </c>
    </row>
    <row r="754" spans="2:33" s="517" customFormat="1" ht="15" customHeight="1" x14ac:dyDescent="0.3">
      <c r="B754" s="239">
        <v>44576</v>
      </c>
      <c r="C754" s="524"/>
      <c r="D754" s="524"/>
      <c r="E754" s="524"/>
      <c r="F754" s="524"/>
      <c r="G754" s="524"/>
      <c r="H754" s="155">
        <v>256</v>
      </c>
      <c r="I754" s="83"/>
      <c r="J754" s="151">
        <v>920</v>
      </c>
      <c r="K754" s="152">
        <v>1.0267857142857142</v>
      </c>
      <c r="L754" s="151">
        <v>68</v>
      </c>
      <c r="M754" s="152">
        <v>1.152542372881356</v>
      </c>
      <c r="N754" s="153">
        <v>988</v>
      </c>
      <c r="O754" s="83"/>
      <c r="P754" s="83"/>
      <c r="Q754" s="155">
        <v>0</v>
      </c>
      <c r="R754" s="114">
        <f t="shared" si="603"/>
        <v>0</v>
      </c>
      <c r="S754" s="155">
        <v>0</v>
      </c>
      <c r="T754" s="114">
        <f t="shared" si="604"/>
        <v>0</v>
      </c>
      <c r="U754" s="123">
        <f t="shared" si="605"/>
        <v>0</v>
      </c>
      <c r="V754" s="155">
        <v>0</v>
      </c>
      <c r="W754" s="114">
        <f t="shared" si="606"/>
        <v>0</v>
      </c>
      <c r="X754" s="155">
        <v>0</v>
      </c>
      <c r="Y754" s="328"/>
      <c r="Z754" s="124">
        <f t="shared" si="607"/>
        <v>0</v>
      </c>
      <c r="AA754" s="31"/>
      <c r="AB754" s="318">
        <v>-11</v>
      </c>
      <c r="AC754" s="318">
        <v>23</v>
      </c>
      <c r="AD754" s="318">
        <v>-10</v>
      </c>
      <c r="AE754" s="318">
        <v>-21</v>
      </c>
      <c r="AF754" s="318">
        <v>-1</v>
      </c>
      <c r="AG754" s="318">
        <v>6</v>
      </c>
    </row>
    <row r="755" spans="2:33" s="517" customFormat="1" ht="15" customHeight="1" x14ac:dyDescent="0.3">
      <c r="B755" s="239">
        <v>44577</v>
      </c>
      <c r="C755" s="524"/>
      <c r="D755" s="524"/>
      <c r="E755" s="524"/>
      <c r="F755" s="524"/>
      <c r="G755" s="524"/>
      <c r="H755" s="155">
        <v>295</v>
      </c>
      <c r="I755" s="83"/>
      <c r="J755" s="151">
        <v>899</v>
      </c>
      <c r="K755" s="152">
        <v>1.0181200453001134</v>
      </c>
      <c r="L755" s="151">
        <v>43</v>
      </c>
      <c r="M755" s="152">
        <v>1.6538461538461537</v>
      </c>
      <c r="N755" s="153">
        <v>942</v>
      </c>
      <c r="O755" s="83"/>
      <c r="P755" s="83"/>
      <c r="Q755" s="155">
        <v>0</v>
      </c>
      <c r="R755" s="114">
        <f t="shared" si="603"/>
        <v>0</v>
      </c>
      <c r="S755" s="155">
        <v>0</v>
      </c>
      <c r="T755" s="114">
        <f t="shared" si="604"/>
        <v>0</v>
      </c>
      <c r="U755" s="123">
        <f t="shared" si="605"/>
        <v>0</v>
      </c>
      <c r="V755" s="155">
        <v>0</v>
      </c>
      <c r="W755" s="114">
        <f t="shared" si="606"/>
        <v>0</v>
      </c>
      <c r="X755" s="155">
        <v>0</v>
      </c>
      <c r="Y755" s="328"/>
      <c r="Z755" s="124">
        <f t="shared" si="607"/>
        <v>0</v>
      </c>
      <c r="AA755" s="31"/>
      <c r="AB755" s="318">
        <v>-14</v>
      </c>
      <c r="AC755" s="318">
        <v>15</v>
      </c>
      <c r="AD755" s="318">
        <v>-10</v>
      </c>
      <c r="AE755" s="318">
        <v>-24</v>
      </c>
      <c r="AF755" s="318">
        <v>-2</v>
      </c>
      <c r="AG755" s="318">
        <v>6</v>
      </c>
    </row>
    <row r="756" spans="2:33" s="517" customFormat="1" ht="15" customHeight="1" x14ac:dyDescent="0.3">
      <c r="B756" s="239">
        <v>44578</v>
      </c>
      <c r="C756" s="524"/>
      <c r="D756" s="524"/>
      <c r="E756" s="524"/>
      <c r="F756" s="524"/>
      <c r="G756" s="524"/>
      <c r="H756" s="155">
        <v>274</v>
      </c>
      <c r="I756" s="83"/>
      <c r="J756" s="151">
        <v>1497</v>
      </c>
      <c r="K756" s="152">
        <v>1.0128552097428958</v>
      </c>
      <c r="L756" s="151">
        <v>84</v>
      </c>
      <c r="M756" s="152">
        <v>0.95454545454545459</v>
      </c>
      <c r="N756" s="153">
        <v>1581</v>
      </c>
      <c r="O756" s="83"/>
      <c r="P756" s="83"/>
      <c r="Q756" s="151">
        <v>313</v>
      </c>
      <c r="R756" s="109">
        <f t="shared" si="603"/>
        <v>0.38802398662284499</v>
      </c>
      <c r="S756" s="151">
        <v>58</v>
      </c>
      <c r="T756" s="109">
        <f t="shared" si="604"/>
        <v>0.49104154361094704</v>
      </c>
      <c r="U756" s="104">
        <f t="shared" si="605"/>
        <v>371</v>
      </c>
      <c r="V756" s="151">
        <v>0</v>
      </c>
      <c r="W756" s="109">
        <f t="shared" si="606"/>
        <v>0</v>
      </c>
      <c r="X756" s="151">
        <v>8</v>
      </c>
      <c r="Y756" s="328"/>
      <c r="Z756" s="124">
        <f t="shared" si="607"/>
        <v>8</v>
      </c>
      <c r="AA756" s="31"/>
      <c r="AB756" s="318">
        <v>-6</v>
      </c>
      <c r="AC756" s="318">
        <v>36</v>
      </c>
      <c r="AD756" s="318">
        <v>-2</v>
      </c>
      <c r="AE756" s="318">
        <v>-23</v>
      </c>
      <c r="AF756" s="318">
        <v>-14</v>
      </c>
      <c r="AG756" s="318">
        <v>9</v>
      </c>
    </row>
    <row r="757" spans="2:33" s="517" customFormat="1" ht="15" customHeight="1" x14ac:dyDescent="0.3">
      <c r="B757" s="239">
        <v>44579</v>
      </c>
      <c r="C757" s="524"/>
      <c r="D757" s="524"/>
      <c r="E757" s="524"/>
      <c r="F757" s="524"/>
      <c r="G757" s="524"/>
      <c r="H757" s="155">
        <v>180</v>
      </c>
      <c r="I757" s="83"/>
      <c r="J757" s="151">
        <v>1491</v>
      </c>
      <c r="K757" s="152">
        <v>1.0067521944632005</v>
      </c>
      <c r="L757" s="151">
        <v>122</v>
      </c>
      <c r="M757" s="152">
        <v>1.1090909090909091</v>
      </c>
      <c r="N757" s="153">
        <v>1613</v>
      </c>
      <c r="O757" s="83"/>
      <c r="P757" s="83"/>
      <c r="Q757" s="151">
        <v>381</v>
      </c>
      <c r="R757" s="109">
        <f t="shared" si="603"/>
        <v>0.47232312748659405</v>
      </c>
      <c r="S757" s="151">
        <v>113</v>
      </c>
      <c r="T757" s="109">
        <f t="shared" si="604"/>
        <v>0.95668438669029332</v>
      </c>
      <c r="U757" s="104">
        <f t="shared" si="605"/>
        <v>494</v>
      </c>
      <c r="V757" s="151">
        <v>0</v>
      </c>
      <c r="W757" s="109">
        <f t="shared" si="606"/>
        <v>0</v>
      </c>
      <c r="X757" s="151">
        <v>6</v>
      </c>
      <c r="Y757" s="328"/>
      <c r="Z757" s="124">
        <f t="shared" si="607"/>
        <v>6</v>
      </c>
      <c r="AA757" s="31"/>
      <c r="AB757" s="318">
        <v>-5</v>
      </c>
      <c r="AC757" s="318">
        <v>35</v>
      </c>
      <c r="AD757" s="318">
        <v>-5</v>
      </c>
      <c r="AE757" s="318">
        <v>-23</v>
      </c>
      <c r="AF757" s="318">
        <v>-14</v>
      </c>
      <c r="AG757" s="318">
        <v>9</v>
      </c>
    </row>
    <row r="758" spans="2:33" s="517" customFormat="1" ht="15" customHeight="1" x14ac:dyDescent="0.3">
      <c r="B758" s="239">
        <v>44580</v>
      </c>
      <c r="C758" s="524"/>
      <c r="D758" s="524"/>
      <c r="E758" s="524"/>
      <c r="F758" s="524"/>
      <c r="G758" s="524"/>
      <c r="H758" s="155">
        <v>228</v>
      </c>
      <c r="I758" s="83"/>
      <c r="J758" s="151">
        <v>1501</v>
      </c>
      <c r="K758" s="152">
        <v>1.0141891891891892</v>
      </c>
      <c r="L758" s="151">
        <v>120</v>
      </c>
      <c r="M758" s="152">
        <v>0.95238095238095233</v>
      </c>
      <c r="N758" s="153">
        <v>1621</v>
      </c>
      <c r="O758" s="83"/>
      <c r="P758" s="83"/>
      <c r="Q758" s="151">
        <v>371</v>
      </c>
      <c r="R758" s="109">
        <f t="shared" ref="R758:R765" si="608">Q758/Q$68</f>
        <v>0.45992619500663096</v>
      </c>
      <c r="S758" s="151">
        <v>93</v>
      </c>
      <c r="T758" s="109">
        <f t="shared" ref="T758:T765" si="609">S758/S$68</f>
        <v>0.787359716479622</v>
      </c>
      <c r="U758" s="104">
        <f t="shared" ref="U758:U765" si="610">Q758+S758</f>
        <v>464</v>
      </c>
      <c r="V758" s="151">
        <v>0</v>
      </c>
      <c r="W758" s="109">
        <f t="shared" ref="W758:W765" si="611">V758/$V$68</f>
        <v>0</v>
      </c>
      <c r="X758" s="151">
        <v>20</v>
      </c>
      <c r="Y758" s="328"/>
      <c r="Z758" s="124">
        <f t="shared" ref="Z758:Z765" si="612">V758+X758</f>
        <v>20</v>
      </c>
      <c r="AA758" s="31"/>
      <c r="AB758" s="318">
        <v>-4</v>
      </c>
      <c r="AC758" s="318">
        <v>37</v>
      </c>
      <c r="AD758" s="318">
        <v>2</v>
      </c>
      <c r="AE758" s="318">
        <v>-22</v>
      </c>
      <c r="AF758" s="318">
        <v>-14</v>
      </c>
      <c r="AG758" s="318">
        <v>9</v>
      </c>
    </row>
    <row r="759" spans="2:33" s="517" customFormat="1" ht="15" customHeight="1" x14ac:dyDescent="0.3">
      <c r="B759" s="239">
        <v>44581</v>
      </c>
      <c r="C759" s="525"/>
      <c r="D759" s="525"/>
      <c r="E759" s="525"/>
      <c r="F759" s="525"/>
      <c r="G759" s="525"/>
      <c r="H759" s="155">
        <v>208</v>
      </c>
      <c r="I759" s="83"/>
      <c r="J759" s="151">
        <v>1497</v>
      </c>
      <c r="K759" s="152">
        <v>1.0094403236682401</v>
      </c>
      <c r="L759" s="151">
        <v>103</v>
      </c>
      <c r="M759" s="152">
        <v>1.1444444444444444</v>
      </c>
      <c r="N759" s="153">
        <v>1600</v>
      </c>
      <c r="O759" s="83"/>
      <c r="P759" s="83"/>
      <c r="Q759" s="151">
        <v>381</v>
      </c>
      <c r="R759" s="109">
        <f t="shared" si="608"/>
        <v>0.47232312748659405</v>
      </c>
      <c r="S759" s="151">
        <v>129</v>
      </c>
      <c r="T759" s="109">
        <f t="shared" si="609"/>
        <v>1.0921441228588304</v>
      </c>
      <c r="U759" s="104">
        <f t="shared" si="610"/>
        <v>510</v>
      </c>
      <c r="V759" s="151">
        <v>1</v>
      </c>
      <c r="W759" s="109">
        <f t="shared" si="611"/>
        <v>0.26874999999999999</v>
      </c>
      <c r="X759" s="151">
        <v>12</v>
      </c>
      <c r="Y759" s="328"/>
      <c r="Z759" s="124">
        <f t="shared" si="612"/>
        <v>13</v>
      </c>
      <c r="AA759" s="31"/>
      <c r="AB759" s="318">
        <v>-2</v>
      </c>
      <c r="AC759" s="318">
        <v>39</v>
      </c>
      <c r="AD759" s="318">
        <v>5</v>
      </c>
      <c r="AE759" s="318">
        <v>-23</v>
      </c>
      <c r="AF759" s="318">
        <v>-15</v>
      </c>
      <c r="AG759" s="318">
        <v>9</v>
      </c>
    </row>
    <row r="760" spans="2:33" s="517" customFormat="1" ht="15" customHeight="1" x14ac:dyDescent="0.3">
      <c r="B760" s="239">
        <v>44582</v>
      </c>
      <c r="C760" s="525"/>
      <c r="D760" s="525"/>
      <c r="E760" s="525"/>
      <c r="F760" s="525"/>
      <c r="G760" s="525"/>
      <c r="H760" s="155">
        <v>305</v>
      </c>
      <c r="I760" s="83"/>
      <c r="J760" s="151">
        <v>1503</v>
      </c>
      <c r="K760" s="152">
        <v>1.0114401076716015</v>
      </c>
      <c r="L760" s="151">
        <v>118</v>
      </c>
      <c r="M760" s="152">
        <v>1.145631067961165</v>
      </c>
      <c r="N760" s="153">
        <v>1621</v>
      </c>
      <c r="O760" s="83"/>
      <c r="P760" s="83"/>
      <c r="Q760" s="151">
        <v>253</v>
      </c>
      <c r="R760" s="109">
        <f t="shared" si="608"/>
        <v>0.31364239174306641</v>
      </c>
      <c r="S760" s="151">
        <v>45</v>
      </c>
      <c r="T760" s="109">
        <f t="shared" si="609"/>
        <v>0.38098050797401062</v>
      </c>
      <c r="U760" s="104">
        <f t="shared" si="610"/>
        <v>298</v>
      </c>
      <c r="V760" s="151">
        <v>0</v>
      </c>
      <c r="W760" s="109">
        <f t="shared" si="611"/>
        <v>0</v>
      </c>
      <c r="X760" s="151">
        <v>1</v>
      </c>
      <c r="Y760" s="328"/>
      <c r="Z760" s="124">
        <f t="shared" si="612"/>
        <v>1</v>
      </c>
      <c r="AA760" s="31"/>
      <c r="AB760" s="318">
        <v>-9</v>
      </c>
      <c r="AC760" s="318">
        <v>38</v>
      </c>
      <c r="AD760" s="318">
        <v>-6</v>
      </c>
      <c r="AE760" s="318">
        <v>-22</v>
      </c>
      <c r="AF760" s="318">
        <v>-15</v>
      </c>
      <c r="AG760" s="318">
        <v>10</v>
      </c>
    </row>
    <row r="761" spans="2:33" s="517" customFormat="1" ht="15" customHeight="1" x14ac:dyDescent="0.3">
      <c r="B761" s="239">
        <v>44583</v>
      </c>
      <c r="C761" s="525"/>
      <c r="D761" s="525"/>
      <c r="E761" s="525"/>
      <c r="F761" s="525"/>
      <c r="G761" s="525"/>
      <c r="H761" s="155">
        <v>245</v>
      </c>
      <c r="I761" s="83"/>
      <c r="J761" s="151">
        <v>922</v>
      </c>
      <c r="K761" s="152">
        <v>1.0290178571428572</v>
      </c>
      <c r="L761" s="151">
        <v>65</v>
      </c>
      <c r="M761" s="152">
        <v>1.1016949152542372</v>
      </c>
      <c r="N761" s="153">
        <v>987</v>
      </c>
      <c r="O761" s="83"/>
      <c r="P761" s="83"/>
      <c r="Q761" s="155">
        <v>0</v>
      </c>
      <c r="R761" s="114">
        <f t="shared" si="608"/>
        <v>0</v>
      </c>
      <c r="S761" s="155">
        <v>0</v>
      </c>
      <c r="T761" s="114">
        <f t="shared" si="609"/>
        <v>0</v>
      </c>
      <c r="U761" s="123">
        <f t="shared" si="610"/>
        <v>0</v>
      </c>
      <c r="V761" s="155">
        <v>0</v>
      </c>
      <c r="W761" s="114">
        <f t="shared" si="611"/>
        <v>0</v>
      </c>
      <c r="X761" s="155">
        <v>0</v>
      </c>
      <c r="Y761" s="156"/>
      <c r="Z761" s="124">
        <f t="shared" si="612"/>
        <v>0</v>
      </c>
      <c r="AA761" s="31"/>
      <c r="AB761" s="318">
        <v>-12</v>
      </c>
      <c r="AC761" s="318">
        <v>24</v>
      </c>
      <c r="AD761" s="318">
        <v>-2</v>
      </c>
      <c r="AE761" s="318">
        <v>-22</v>
      </c>
      <c r="AF761" s="318">
        <v>-2</v>
      </c>
      <c r="AG761" s="318">
        <v>7</v>
      </c>
    </row>
    <row r="762" spans="2:33" s="517" customFormat="1" ht="15" customHeight="1" x14ac:dyDescent="0.3">
      <c r="B762" s="239">
        <v>44584</v>
      </c>
      <c r="C762" s="525"/>
      <c r="D762" s="525"/>
      <c r="E762" s="525"/>
      <c r="F762" s="525"/>
      <c r="G762" s="525"/>
      <c r="H762" s="155">
        <v>291</v>
      </c>
      <c r="I762" s="83"/>
      <c r="J762" s="151">
        <v>898</v>
      </c>
      <c r="K762" s="152">
        <v>1.0169875424688561</v>
      </c>
      <c r="L762" s="151">
        <v>41</v>
      </c>
      <c r="M762" s="152">
        <v>1.5769230769230769</v>
      </c>
      <c r="N762" s="153">
        <v>939</v>
      </c>
      <c r="O762" s="83"/>
      <c r="P762" s="83"/>
      <c r="Q762" s="155">
        <v>0</v>
      </c>
      <c r="R762" s="114">
        <f t="shared" si="608"/>
        <v>0</v>
      </c>
      <c r="S762" s="155">
        <v>0</v>
      </c>
      <c r="T762" s="114">
        <f t="shared" si="609"/>
        <v>0</v>
      </c>
      <c r="U762" s="123">
        <f t="shared" si="610"/>
        <v>0</v>
      </c>
      <c r="V762" s="155">
        <v>0</v>
      </c>
      <c r="W762" s="114">
        <f t="shared" si="611"/>
        <v>0</v>
      </c>
      <c r="X762" s="155">
        <v>0</v>
      </c>
      <c r="Y762" s="156"/>
      <c r="Z762" s="124">
        <f t="shared" si="612"/>
        <v>0</v>
      </c>
      <c r="AA762" s="31"/>
      <c r="AB762" s="318">
        <v>-14</v>
      </c>
      <c r="AC762" s="318">
        <v>15</v>
      </c>
      <c r="AD762" s="318">
        <v>-4</v>
      </c>
      <c r="AE762" s="318">
        <v>-24</v>
      </c>
      <c r="AF762" s="318">
        <v>-2</v>
      </c>
      <c r="AG762" s="318">
        <v>7</v>
      </c>
    </row>
    <row r="763" spans="2:33" s="517" customFormat="1" ht="15" customHeight="1" x14ac:dyDescent="0.3">
      <c r="B763" s="239">
        <v>44585</v>
      </c>
      <c r="C763" s="525"/>
      <c r="D763" s="525"/>
      <c r="E763" s="525"/>
      <c r="F763" s="525"/>
      <c r="G763" s="525"/>
      <c r="H763" s="155">
        <v>277</v>
      </c>
      <c r="I763" s="83"/>
      <c r="J763" s="151">
        <v>1498</v>
      </c>
      <c r="K763" s="152">
        <v>1.013531799729364</v>
      </c>
      <c r="L763" s="151">
        <v>91</v>
      </c>
      <c r="M763" s="152">
        <v>1.0340909090909092</v>
      </c>
      <c r="N763" s="153">
        <v>1589</v>
      </c>
      <c r="O763" s="83"/>
      <c r="P763" s="83"/>
      <c r="Q763" s="151">
        <v>426</v>
      </c>
      <c r="R763" s="109">
        <f t="shared" si="608"/>
        <v>0.52810932364642793</v>
      </c>
      <c r="S763" s="151">
        <v>139</v>
      </c>
      <c r="T763" s="109">
        <f t="shared" si="609"/>
        <v>1.1768064579641662</v>
      </c>
      <c r="U763" s="104">
        <f t="shared" si="610"/>
        <v>565</v>
      </c>
      <c r="V763" s="151">
        <v>0</v>
      </c>
      <c r="W763" s="109">
        <f t="shared" si="611"/>
        <v>0</v>
      </c>
      <c r="X763" s="151">
        <v>4</v>
      </c>
      <c r="Y763" s="328"/>
      <c r="Z763" s="124">
        <f t="shared" si="612"/>
        <v>4</v>
      </c>
      <c r="AA763" s="31"/>
      <c r="AB763" s="318">
        <v>-8</v>
      </c>
      <c r="AC763" s="318">
        <v>36</v>
      </c>
      <c r="AD763" s="318">
        <v>-4</v>
      </c>
      <c r="AE763" s="318">
        <v>-25</v>
      </c>
      <c r="AF763" s="318">
        <v>-16</v>
      </c>
      <c r="AG763" s="318">
        <v>10</v>
      </c>
    </row>
    <row r="764" spans="2:33" s="517" customFormat="1" ht="15" customHeight="1" x14ac:dyDescent="0.3">
      <c r="B764" s="239">
        <v>44586</v>
      </c>
      <c r="C764" s="525"/>
      <c r="D764" s="525"/>
      <c r="E764" s="525"/>
      <c r="F764" s="525"/>
      <c r="G764" s="525"/>
      <c r="H764" s="155">
        <v>186</v>
      </c>
      <c r="I764" s="83"/>
      <c r="J764" s="151">
        <v>1488</v>
      </c>
      <c r="K764" s="152">
        <v>1.0047265361242403</v>
      </c>
      <c r="L764" s="151">
        <v>136</v>
      </c>
      <c r="M764" s="152">
        <v>1.2363636363636363</v>
      </c>
      <c r="N764" s="153">
        <v>1624</v>
      </c>
      <c r="O764" s="83"/>
      <c r="P764" s="83"/>
      <c r="Q764" s="151">
        <v>508</v>
      </c>
      <c r="R764" s="109">
        <f t="shared" si="608"/>
        <v>0.62976416998212537</v>
      </c>
      <c r="S764" s="151">
        <v>124</v>
      </c>
      <c r="T764" s="109">
        <f t="shared" si="609"/>
        <v>1.0498129553061626</v>
      </c>
      <c r="U764" s="104">
        <f t="shared" si="610"/>
        <v>632</v>
      </c>
      <c r="V764" s="151">
        <v>0</v>
      </c>
      <c r="W764" s="109">
        <f t="shared" si="611"/>
        <v>0</v>
      </c>
      <c r="X764" s="151">
        <v>29</v>
      </c>
      <c r="Y764" s="328"/>
      <c r="Z764" s="124">
        <f t="shared" si="612"/>
        <v>29</v>
      </c>
      <c r="AA764" s="31"/>
      <c r="AB764" s="318">
        <v>-6</v>
      </c>
      <c r="AC764" s="318">
        <v>36</v>
      </c>
      <c r="AD764" s="318">
        <v>-3</v>
      </c>
      <c r="AE764" s="318">
        <v>-24</v>
      </c>
      <c r="AF764" s="318">
        <v>-16</v>
      </c>
      <c r="AG764" s="318">
        <v>10</v>
      </c>
    </row>
    <row r="765" spans="2:33" s="517" customFormat="1" ht="15" customHeight="1" x14ac:dyDescent="0.3">
      <c r="B765" s="239">
        <v>44587</v>
      </c>
      <c r="C765" s="525"/>
      <c r="D765" s="525"/>
      <c r="E765" s="525"/>
      <c r="F765" s="525"/>
      <c r="G765" s="525"/>
      <c r="H765" s="155">
        <v>230</v>
      </c>
      <c r="I765" s="83"/>
      <c r="J765" s="151">
        <v>1501</v>
      </c>
      <c r="K765" s="152">
        <v>1.0141891891891892</v>
      </c>
      <c r="L765" s="151">
        <v>124</v>
      </c>
      <c r="M765" s="152">
        <v>0.98412698412698407</v>
      </c>
      <c r="N765" s="153">
        <v>1625</v>
      </c>
      <c r="O765" s="83"/>
      <c r="P765" s="83"/>
      <c r="Q765" s="151">
        <v>572</v>
      </c>
      <c r="R765" s="109">
        <f t="shared" si="608"/>
        <v>0.70910453785388916</v>
      </c>
      <c r="S765" s="151">
        <v>123</v>
      </c>
      <c r="T765" s="109">
        <f t="shared" si="609"/>
        <v>1.0413467217956291</v>
      </c>
      <c r="U765" s="104">
        <f t="shared" si="610"/>
        <v>695</v>
      </c>
      <c r="V765" s="151">
        <v>0</v>
      </c>
      <c r="W765" s="109">
        <f t="shared" si="611"/>
        <v>0</v>
      </c>
      <c r="X765" s="151">
        <v>8</v>
      </c>
      <c r="Y765" s="328"/>
      <c r="Z765" s="124">
        <f t="shared" si="612"/>
        <v>8</v>
      </c>
      <c r="AA765" s="31"/>
      <c r="AB765" s="318">
        <v>-6</v>
      </c>
      <c r="AC765" s="318">
        <v>34</v>
      </c>
      <c r="AD765" s="318">
        <v>0</v>
      </c>
      <c r="AE765" s="318">
        <v>-23</v>
      </c>
      <c r="AF765" s="318">
        <v>-16</v>
      </c>
      <c r="AG765" s="318">
        <v>10</v>
      </c>
    </row>
    <row r="766" spans="2:33" s="517" customFormat="1" ht="15" customHeight="1" x14ac:dyDescent="0.3">
      <c r="B766" s="239">
        <v>44588</v>
      </c>
      <c r="C766" s="526"/>
      <c r="D766" s="526"/>
      <c r="E766" s="526"/>
      <c r="F766" s="526"/>
      <c r="G766" s="526"/>
      <c r="H766" s="155">
        <v>209</v>
      </c>
      <c r="I766" s="83"/>
      <c r="J766" s="151">
        <v>1498</v>
      </c>
      <c r="K766" s="152">
        <v>1.0101146325016859</v>
      </c>
      <c r="L766" s="151">
        <v>110</v>
      </c>
      <c r="M766" s="152">
        <v>1.2222222222222223</v>
      </c>
      <c r="N766" s="153">
        <v>1608</v>
      </c>
      <c r="O766" s="83"/>
      <c r="P766" s="83"/>
      <c r="Q766" s="151">
        <v>739</v>
      </c>
      <c r="R766" s="109">
        <f t="shared" ref="R766:R771" si="613">Q766/Q$68</f>
        <v>0.91613331026927292</v>
      </c>
      <c r="S766" s="151">
        <v>144</v>
      </c>
      <c r="T766" s="109">
        <f t="shared" ref="T766:T771" si="614">S766/S$68</f>
        <v>1.219137625516834</v>
      </c>
      <c r="U766" s="104">
        <f t="shared" ref="U766:U771" si="615">Q766+S766</f>
        <v>883</v>
      </c>
      <c r="V766" s="151">
        <v>0</v>
      </c>
      <c r="W766" s="109">
        <f t="shared" ref="W766:W771" si="616">V766/$V$68</f>
        <v>0</v>
      </c>
      <c r="X766" s="151">
        <v>5</v>
      </c>
      <c r="Y766" s="328"/>
      <c r="Z766" s="124">
        <f t="shared" ref="Z766:Z771" si="617">V766+X766</f>
        <v>5</v>
      </c>
      <c r="AA766" s="31"/>
      <c r="AB766" s="318">
        <v>-3</v>
      </c>
      <c r="AC766" s="318">
        <v>36</v>
      </c>
      <c r="AD766" s="318">
        <v>5</v>
      </c>
      <c r="AE766" s="318">
        <v>-23</v>
      </c>
      <c r="AF766" s="318">
        <v>-16</v>
      </c>
      <c r="AG766" s="318">
        <v>10</v>
      </c>
    </row>
    <row r="767" spans="2:33" s="517" customFormat="1" ht="15" customHeight="1" x14ac:dyDescent="0.3">
      <c r="B767" s="239">
        <v>44589</v>
      </c>
      <c r="C767" s="526"/>
      <c r="D767" s="526"/>
      <c r="E767" s="526"/>
      <c r="F767" s="526"/>
      <c r="G767" s="526"/>
      <c r="H767" s="155">
        <v>311</v>
      </c>
      <c r="I767" s="83"/>
      <c r="J767" s="151">
        <v>1499</v>
      </c>
      <c r="K767" s="152">
        <v>1.0087483176312249</v>
      </c>
      <c r="L767" s="151">
        <v>109</v>
      </c>
      <c r="M767" s="152">
        <v>1.058252427184466</v>
      </c>
      <c r="N767" s="153">
        <v>1608</v>
      </c>
      <c r="O767" s="83"/>
      <c r="P767" s="83"/>
      <c r="Q767" s="151">
        <v>978</v>
      </c>
      <c r="R767" s="109">
        <f t="shared" si="613"/>
        <v>1.212419996540391</v>
      </c>
      <c r="S767" s="151">
        <v>165</v>
      </c>
      <c r="T767" s="109">
        <f t="shared" si="614"/>
        <v>1.3969285292380389</v>
      </c>
      <c r="U767" s="104">
        <f t="shared" si="615"/>
        <v>1143</v>
      </c>
      <c r="V767" s="151">
        <v>0</v>
      </c>
      <c r="W767" s="109">
        <f t="shared" si="616"/>
        <v>0</v>
      </c>
      <c r="X767" s="151">
        <v>2</v>
      </c>
      <c r="Y767" s="328"/>
      <c r="Z767" s="124">
        <f t="shared" si="617"/>
        <v>2</v>
      </c>
      <c r="AA767" s="31"/>
      <c r="AB767" s="318">
        <v>-7</v>
      </c>
      <c r="AC767" s="318">
        <v>36</v>
      </c>
      <c r="AD767" s="318">
        <v>-1</v>
      </c>
      <c r="AE767" s="318">
        <v>-21</v>
      </c>
      <c r="AF767" s="318">
        <v>-15</v>
      </c>
      <c r="AG767" s="318">
        <v>10</v>
      </c>
    </row>
    <row r="768" spans="2:33" s="517" customFormat="1" ht="15" customHeight="1" x14ac:dyDescent="0.3">
      <c r="B768" s="239">
        <v>44590</v>
      </c>
      <c r="C768" s="526"/>
      <c r="D768" s="526"/>
      <c r="E768" s="526"/>
      <c r="F768" s="526"/>
      <c r="G768" s="526"/>
      <c r="H768" s="155">
        <v>257</v>
      </c>
      <c r="I768" s="83"/>
      <c r="J768" s="151">
        <v>922</v>
      </c>
      <c r="K768" s="152">
        <v>1.0290178571428572</v>
      </c>
      <c r="L768" s="151">
        <v>80</v>
      </c>
      <c r="M768" s="152">
        <v>1.3559322033898304</v>
      </c>
      <c r="N768" s="153">
        <v>1002</v>
      </c>
      <c r="O768" s="83"/>
      <c r="P768" s="83"/>
      <c r="Q768" s="155">
        <v>0</v>
      </c>
      <c r="R768" s="114">
        <f t="shared" si="613"/>
        <v>0</v>
      </c>
      <c r="S768" s="155">
        <v>0</v>
      </c>
      <c r="T768" s="114">
        <f t="shared" si="614"/>
        <v>0</v>
      </c>
      <c r="U768" s="123">
        <f t="shared" si="615"/>
        <v>0</v>
      </c>
      <c r="V768" s="155">
        <v>0</v>
      </c>
      <c r="W768" s="114">
        <f t="shared" si="616"/>
        <v>0</v>
      </c>
      <c r="X768" s="155">
        <v>0</v>
      </c>
      <c r="Y768" s="156"/>
      <c r="Z768" s="124">
        <f t="shared" si="617"/>
        <v>0</v>
      </c>
      <c r="AA768" s="161"/>
      <c r="AB768" s="318">
        <v>-10</v>
      </c>
      <c r="AC768" s="318">
        <v>24</v>
      </c>
      <c r="AD768" s="318">
        <v>5</v>
      </c>
      <c r="AE768" s="318">
        <v>-19</v>
      </c>
      <c r="AF768" s="318">
        <v>-1</v>
      </c>
      <c r="AG768" s="318">
        <v>6</v>
      </c>
    </row>
    <row r="769" spans="2:33" s="517" customFormat="1" ht="15" customHeight="1" x14ac:dyDescent="0.3">
      <c r="B769" s="239">
        <v>44591</v>
      </c>
      <c r="C769" s="526"/>
      <c r="D769" s="526"/>
      <c r="E769" s="526"/>
      <c r="F769" s="526"/>
      <c r="G769" s="526"/>
      <c r="H769" s="155">
        <v>298</v>
      </c>
      <c r="I769" s="83"/>
      <c r="J769" s="151">
        <v>899</v>
      </c>
      <c r="K769" s="152">
        <v>1.0181200453001134</v>
      </c>
      <c r="L769" s="151">
        <v>43</v>
      </c>
      <c r="M769" s="152">
        <v>1.6538461538461537</v>
      </c>
      <c r="N769" s="153">
        <v>942</v>
      </c>
      <c r="O769" s="83"/>
      <c r="P769" s="83"/>
      <c r="Q769" s="155">
        <v>0</v>
      </c>
      <c r="R769" s="114">
        <f t="shared" si="613"/>
        <v>0</v>
      </c>
      <c r="S769" s="155">
        <v>0</v>
      </c>
      <c r="T769" s="114">
        <f t="shared" si="614"/>
        <v>0</v>
      </c>
      <c r="U769" s="123">
        <f t="shared" si="615"/>
        <v>0</v>
      </c>
      <c r="V769" s="155">
        <v>0</v>
      </c>
      <c r="W769" s="114">
        <f t="shared" si="616"/>
        <v>0</v>
      </c>
      <c r="X769" s="155">
        <v>0</v>
      </c>
      <c r="Y769" s="156"/>
      <c r="Z769" s="124">
        <f t="shared" si="617"/>
        <v>0</v>
      </c>
      <c r="AA769" s="161"/>
      <c r="AB769" s="318">
        <v>-5</v>
      </c>
      <c r="AC769" s="318">
        <v>25</v>
      </c>
      <c r="AD769" s="318">
        <v>3</v>
      </c>
      <c r="AE769" s="318">
        <v>-16</v>
      </c>
      <c r="AF769" s="318">
        <v>2</v>
      </c>
      <c r="AG769" s="318">
        <v>4</v>
      </c>
    </row>
    <row r="770" spans="2:33" s="517" customFormat="1" ht="15" customHeight="1" x14ac:dyDescent="0.3">
      <c r="B770" s="239">
        <v>44592</v>
      </c>
      <c r="C770" s="526"/>
      <c r="D770" s="526"/>
      <c r="E770" s="526"/>
      <c r="F770" s="526"/>
      <c r="G770" s="526"/>
      <c r="H770" s="155">
        <v>271</v>
      </c>
      <c r="I770" s="83"/>
      <c r="J770" s="151">
        <v>1499</v>
      </c>
      <c r="K770" s="152">
        <v>1.0142083897158323</v>
      </c>
      <c r="L770" s="151">
        <v>84</v>
      </c>
      <c r="M770" s="152">
        <v>0.95454545454545459</v>
      </c>
      <c r="N770" s="153">
        <v>1583</v>
      </c>
      <c r="O770" s="83"/>
      <c r="P770" s="83"/>
      <c r="Q770" s="151">
        <v>1106</v>
      </c>
      <c r="R770" s="109">
        <f t="shared" si="613"/>
        <v>1.3711007322839186</v>
      </c>
      <c r="S770" s="151">
        <v>179</v>
      </c>
      <c r="T770" s="109">
        <f t="shared" si="614"/>
        <v>1.515455798385509</v>
      </c>
      <c r="U770" s="104">
        <f t="shared" si="615"/>
        <v>1285</v>
      </c>
      <c r="V770" s="151">
        <v>0</v>
      </c>
      <c r="W770" s="109">
        <f t="shared" si="616"/>
        <v>0</v>
      </c>
      <c r="X770" s="151">
        <v>3</v>
      </c>
      <c r="Y770" s="328"/>
      <c r="Z770" s="124">
        <f t="shared" si="617"/>
        <v>3</v>
      </c>
      <c r="AA770" s="31"/>
      <c r="AB770" s="318">
        <v>-3</v>
      </c>
      <c r="AC770" s="318">
        <v>38</v>
      </c>
      <c r="AD770" s="318">
        <v>2</v>
      </c>
      <c r="AE770" s="318">
        <v>-21</v>
      </c>
      <c r="AF770" s="318">
        <v>-15</v>
      </c>
      <c r="AG770" s="318">
        <v>9</v>
      </c>
    </row>
    <row r="771" spans="2:33" s="517" customFormat="1" ht="15" customHeight="1" x14ac:dyDescent="0.3">
      <c r="B771" s="239">
        <v>44593</v>
      </c>
      <c r="C771" s="526"/>
      <c r="D771" s="526"/>
      <c r="E771" s="526"/>
      <c r="F771" s="526"/>
      <c r="G771" s="526"/>
      <c r="H771" s="155">
        <v>199</v>
      </c>
      <c r="I771" s="83"/>
      <c r="J771" s="151">
        <v>1501</v>
      </c>
      <c r="K771" s="152">
        <v>1.013504388926401</v>
      </c>
      <c r="L771" s="151">
        <v>103</v>
      </c>
      <c r="M771" s="152">
        <v>0.9363636363636364</v>
      </c>
      <c r="N771" s="153">
        <v>1604</v>
      </c>
      <c r="O771" s="83"/>
      <c r="P771" s="83"/>
      <c r="Q771" s="151">
        <v>532</v>
      </c>
      <c r="R771" s="109">
        <f t="shared" si="613"/>
        <v>0.65951680793403678</v>
      </c>
      <c r="S771" s="151">
        <v>46</v>
      </c>
      <c r="T771" s="109">
        <f t="shared" si="614"/>
        <v>0.38944674148454417</v>
      </c>
      <c r="U771" s="104">
        <f t="shared" si="615"/>
        <v>578</v>
      </c>
      <c r="V771" s="151">
        <v>3</v>
      </c>
      <c r="W771" s="109">
        <f t="shared" si="616"/>
        <v>0.80625000000000002</v>
      </c>
      <c r="X771" s="151">
        <v>11</v>
      </c>
      <c r="Y771" s="328"/>
      <c r="Z771" s="124">
        <f t="shared" si="617"/>
        <v>14</v>
      </c>
      <c r="AA771" s="31"/>
      <c r="AB771" s="318">
        <v>0</v>
      </c>
      <c r="AC771" s="318">
        <v>41</v>
      </c>
      <c r="AD771" s="318">
        <v>4</v>
      </c>
      <c r="AE771" s="318">
        <v>-18</v>
      </c>
      <c r="AF771" s="318">
        <v>-14</v>
      </c>
      <c r="AG771" s="318">
        <v>8</v>
      </c>
    </row>
    <row r="772" spans="2:33" s="517" customFormat="1" ht="15" customHeight="1" x14ac:dyDescent="0.3">
      <c r="B772" s="239">
        <v>44594</v>
      </c>
      <c r="C772" s="526"/>
      <c r="D772" s="526"/>
      <c r="E772" s="526"/>
      <c r="F772" s="526"/>
      <c r="G772" s="526"/>
      <c r="H772" s="155">
        <v>240</v>
      </c>
      <c r="I772" s="83"/>
      <c r="J772" s="151">
        <v>1499</v>
      </c>
      <c r="K772" s="152">
        <v>1.0128378378378378</v>
      </c>
      <c r="L772" s="151">
        <v>95</v>
      </c>
      <c r="M772" s="152">
        <v>0.75396825396825395</v>
      </c>
      <c r="N772" s="153">
        <v>1594</v>
      </c>
      <c r="O772" s="83"/>
      <c r="P772" s="83"/>
      <c r="Q772" s="151">
        <v>371</v>
      </c>
      <c r="R772" s="109">
        <f t="shared" ref="R772:R779" si="618">Q772/Q$68</f>
        <v>0.45992619500663096</v>
      </c>
      <c r="S772" s="151">
        <v>46</v>
      </c>
      <c r="T772" s="109">
        <f t="shared" ref="T772:T779" si="619">S772/S$68</f>
        <v>0.38944674148454417</v>
      </c>
      <c r="U772" s="104">
        <f t="shared" ref="U772:U779" si="620">Q772+S772</f>
        <v>417</v>
      </c>
      <c r="V772" s="151">
        <v>0</v>
      </c>
      <c r="W772" s="109">
        <f t="shared" ref="W772:W779" si="621">V772/$V$68</f>
        <v>0</v>
      </c>
      <c r="X772" s="151">
        <v>18</v>
      </c>
      <c r="Y772" s="328"/>
      <c r="Z772" s="124">
        <f t="shared" ref="Z772:Z779" si="622">V772+X772</f>
        <v>18</v>
      </c>
      <c r="AA772" s="31"/>
      <c r="AB772" s="318">
        <v>1</v>
      </c>
      <c r="AC772" s="318">
        <v>39</v>
      </c>
      <c r="AD772" s="318">
        <v>10</v>
      </c>
      <c r="AE772" s="318">
        <v>-17</v>
      </c>
      <c r="AF772" s="318">
        <v>-13</v>
      </c>
      <c r="AG772" s="318">
        <v>8</v>
      </c>
    </row>
    <row r="773" spans="2:33" s="517" customFormat="1" ht="15" customHeight="1" x14ac:dyDescent="0.3">
      <c r="B773" s="239">
        <v>44595</v>
      </c>
      <c r="C773" s="527"/>
      <c r="D773" s="527"/>
      <c r="E773" s="527"/>
      <c r="F773" s="527"/>
      <c r="G773" s="527"/>
      <c r="H773" s="155">
        <v>240</v>
      </c>
      <c r="I773" s="83"/>
      <c r="J773" s="151">
        <v>1487</v>
      </c>
      <c r="K773" s="152">
        <v>1.0026972353337829</v>
      </c>
      <c r="L773" s="151">
        <v>100</v>
      </c>
      <c r="M773" s="152">
        <v>1.1111111111111112</v>
      </c>
      <c r="N773" s="153">
        <v>1587</v>
      </c>
      <c r="O773" s="83"/>
      <c r="P773" s="83"/>
      <c r="Q773" s="151">
        <v>306</v>
      </c>
      <c r="R773" s="109">
        <f t="shared" si="618"/>
        <v>0.37934613388687077</v>
      </c>
      <c r="S773" s="151">
        <v>71</v>
      </c>
      <c r="T773" s="109">
        <f t="shared" si="619"/>
        <v>0.60110257924788346</v>
      </c>
      <c r="U773" s="104">
        <f t="shared" si="620"/>
        <v>377</v>
      </c>
      <c r="V773" s="151">
        <v>1</v>
      </c>
      <c r="W773" s="109">
        <f t="shared" si="621"/>
        <v>0.26874999999999999</v>
      </c>
      <c r="X773" s="151">
        <v>12</v>
      </c>
      <c r="Y773" s="328"/>
      <c r="Z773" s="124">
        <f t="shared" si="622"/>
        <v>13</v>
      </c>
      <c r="AA773" s="31"/>
      <c r="AB773" s="318">
        <v>2</v>
      </c>
      <c r="AC773" s="318">
        <v>39</v>
      </c>
      <c r="AD773" s="318">
        <v>6</v>
      </c>
      <c r="AE773" s="318">
        <v>-19</v>
      </c>
      <c r="AF773" s="318">
        <v>-13</v>
      </c>
      <c r="AG773" s="318">
        <v>8</v>
      </c>
    </row>
    <row r="774" spans="2:33" s="517" customFormat="1" ht="15" customHeight="1" x14ac:dyDescent="0.3">
      <c r="B774" s="239">
        <v>44596</v>
      </c>
      <c r="C774" s="527"/>
      <c r="D774" s="527"/>
      <c r="E774" s="527"/>
      <c r="F774" s="527"/>
      <c r="G774" s="527"/>
      <c r="H774" s="155">
        <v>318</v>
      </c>
      <c r="I774" s="83"/>
      <c r="J774" s="151">
        <v>1503</v>
      </c>
      <c r="K774" s="152">
        <v>1.0114401076716015</v>
      </c>
      <c r="L774" s="151">
        <v>102</v>
      </c>
      <c r="M774" s="152">
        <v>0.99029126213592233</v>
      </c>
      <c r="N774" s="153">
        <v>1605</v>
      </c>
      <c r="O774" s="83"/>
      <c r="P774" s="83"/>
      <c r="Q774" s="151">
        <v>241</v>
      </c>
      <c r="R774" s="109">
        <f t="shared" si="618"/>
        <v>0.29876607276711065</v>
      </c>
      <c r="S774" s="151">
        <v>52</v>
      </c>
      <c r="T774" s="109">
        <f t="shared" si="619"/>
        <v>0.44024414254774563</v>
      </c>
      <c r="U774" s="104">
        <f t="shared" si="620"/>
        <v>293</v>
      </c>
      <c r="V774" s="151">
        <v>4</v>
      </c>
      <c r="W774" s="109">
        <f t="shared" si="621"/>
        <v>1.075</v>
      </c>
      <c r="X774" s="151">
        <v>7</v>
      </c>
      <c r="Y774" s="328"/>
      <c r="Z774" s="124">
        <f t="shared" si="622"/>
        <v>11</v>
      </c>
      <c r="AA774" s="31"/>
      <c r="AB774" s="318">
        <v>-5</v>
      </c>
      <c r="AC774" s="318">
        <v>36</v>
      </c>
      <c r="AD774" s="318">
        <v>-5</v>
      </c>
      <c r="AE774" s="318">
        <v>-18</v>
      </c>
      <c r="AF774" s="318">
        <v>-12</v>
      </c>
      <c r="AG774" s="318">
        <v>9</v>
      </c>
    </row>
    <row r="775" spans="2:33" s="517" customFormat="1" ht="15" customHeight="1" x14ac:dyDescent="0.3">
      <c r="B775" s="239">
        <v>44597</v>
      </c>
      <c r="C775" s="527"/>
      <c r="D775" s="527"/>
      <c r="E775" s="527"/>
      <c r="F775" s="527"/>
      <c r="G775" s="527"/>
      <c r="H775" s="155">
        <v>287</v>
      </c>
      <c r="I775" s="83"/>
      <c r="J775" s="151">
        <v>918</v>
      </c>
      <c r="K775" s="152">
        <v>1.0245535714285714</v>
      </c>
      <c r="L775" s="151">
        <v>60</v>
      </c>
      <c r="M775" s="152">
        <v>1.0169491525423728</v>
      </c>
      <c r="N775" s="153">
        <v>978</v>
      </c>
      <c r="O775" s="83"/>
      <c r="P775" s="83"/>
      <c r="Q775" s="155">
        <v>0</v>
      </c>
      <c r="R775" s="114">
        <f t="shared" si="618"/>
        <v>0</v>
      </c>
      <c r="S775" s="155">
        <v>0</v>
      </c>
      <c r="T775" s="114">
        <f t="shared" si="619"/>
        <v>0</v>
      </c>
      <c r="U775" s="123">
        <f t="shared" si="620"/>
        <v>0</v>
      </c>
      <c r="V775" s="155">
        <v>0</v>
      </c>
      <c r="W775" s="114">
        <f t="shared" si="621"/>
        <v>0</v>
      </c>
      <c r="X775" s="155">
        <v>0</v>
      </c>
      <c r="Y775" s="156"/>
      <c r="Z775" s="124">
        <f t="shared" si="622"/>
        <v>0</v>
      </c>
      <c r="AA775" s="31"/>
      <c r="AB775" s="318">
        <v>-4</v>
      </c>
      <c r="AC775" s="318">
        <v>27</v>
      </c>
      <c r="AD775" s="318">
        <v>12</v>
      </c>
      <c r="AE775" s="318">
        <v>-13</v>
      </c>
      <c r="AF775" s="318">
        <v>2</v>
      </c>
      <c r="AG775" s="318">
        <v>4</v>
      </c>
    </row>
    <row r="776" spans="2:33" s="517" customFormat="1" ht="15" customHeight="1" x14ac:dyDescent="0.3">
      <c r="B776" s="239">
        <v>44598</v>
      </c>
      <c r="C776" s="527"/>
      <c r="D776" s="527"/>
      <c r="E776" s="527"/>
      <c r="F776" s="527"/>
      <c r="G776" s="527"/>
      <c r="H776" s="155">
        <v>293</v>
      </c>
      <c r="I776" s="83"/>
      <c r="J776" s="151">
        <v>900</v>
      </c>
      <c r="K776" s="152">
        <v>1.0192525481313703</v>
      </c>
      <c r="L776" s="151">
        <v>45</v>
      </c>
      <c r="M776" s="152">
        <v>1.7307692307692308</v>
      </c>
      <c r="N776" s="153">
        <v>945</v>
      </c>
      <c r="O776" s="83"/>
      <c r="P776" s="83"/>
      <c r="Q776" s="155">
        <v>0</v>
      </c>
      <c r="R776" s="114">
        <f t="shared" si="618"/>
        <v>0</v>
      </c>
      <c r="S776" s="155">
        <v>0</v>
      </c>
      <c r="T776" s="114">
        <f t="shared" si="619"/>
        <v>0</v>
      </c>
      <c r="U776" s="123">
        <f t="shared" si="620"/>
        <v>0</v>
      </c>
      <c r="V776" s="155">
        <v>0</v>
      </c>
      <c r="W776" s="114">
        <f t="shared" si="621"/>
        <v>0</v>
      </c>
      <c r="X776" s="155">
        <v>0</v>
      </c>
      <c r="Y776" s="156"/>
      <c r="Z776" s="124">
        <f t="shared" si="622"/>
        <v>0</v>
      </c>
      <c r="AA776" s="31"/>
      <c r="AB776" s="318">
        <v>-6</v>
      </c>
      <c r="AC776" s="318">
        <v>19</v>
      </c>
      <c r="AD776" s="318">
        <v>13</v>
      </c>
      <c r="AE776" s="318">
        <v>-14</v>
      </c>
      <c r="AF776" s="318">
        <v>2</v>
      </c>
      <c r="AG776" s="318">
        <v>4</v>
      </c>
    </row>
    <row r="777" spans="2:33" s="517" customFormat="1" ht="15" customHeight="1" x14ac:dyDescent="0.3">
      <c r="B777" s="239">
        <v>44599</v>
      </c>
      <c r="C777" s="527"/>
      <c r="D777" s="527"/>
      <c r="E777" s="527"/>
      <c r="F777" s="527"/>
      <c r="G777" s="527"/>
      <c r="H777" s="155">
        <v>297</v>
      </c>
      <c r="I777" s="83"/>
      <c r="J777" s="151">
        <v>1500</v>
      </c>
      <c r="K777" s="152">
        <v>1.0148849797023005</v>
      </c>
      <c r="L777" s="151">
        <v>88</v>
      </c>
      <c r="M777" s="152">
        <v>1</v>
      </c>
      <c r="N777" s="153">
        <v>1588</v>
      </c>
      <c r="O777" s="83"/>
      <c r="P777" s="83"/>
      <c r="Q777" s="151">
        <v>305</v>
      </c>
      <c r="R777" s="109">
        <f t="shared" si="618"/>
        <v>0.3781064406388745</v>
      </c>
      <c r="S777" s="151">
        <v>76</v>
      </c>
      <c r="T777" s="109">
        <f t="shared" si="619"/>
        <v>0.64343374680055132</v>
      </c>
      <c r="U777" s="104">
        <f t="shared" si="620"/>
        <v>381</v>
      </c>
      <c r="V777" s="151">
        <v>0</v>
      </c>
      <c r="W777" s="109">
        <f t="shared" si="621"/>
        <v>0</v>
      </c>
      <c r="X777" s="151">
        <v>34</v>
      </c>
      <c r="Y777" s="328"/>
      <c r="Z777" s="124">
        <f t="shared" si="622"/>
        <v>34</v>
      </c>
      <c r="AA777" s="31"/>
      <c r="AB777" s="318">
        <v>0</v>
      </c>
      <c r="AC777" s="318">
        <v>37</v>
      </c>
      <c r="AD777" s="318">
        <v>10</v>
      </c>
      <c r="AE777" s="318">
        <v>-17</v>
      </c>
      <c r="AF777" s="318">
        <v>-11</v>
      </c>
      <c r="AG777" s="318">
        <v>7</v>
      </c>
    </row>
    <row r="778" spans="2:33" s="517" customFormat="1" ht="15" customHeight="1" x14ac:dyDescent="0.3">
      <c r="B778" s="239">
        <v>44600</v>
      </c>
      <c r="C778" s="527"/>
      <c r="D778" s="527"/>
      <c r="E778" s="527"/>
      <c r="F778" s="527"/>
      <c r="G778" s="527"/>
      <c r="H778" s="155">
        <v>215</v>
      </c>
      <c r="I778" s="83"/>
      <c r="J778" s="151">
        <v>1501</v>
      </c>
      <c r="K778" s="152">
        <v>1.013504388926401</v>
      </c>
      <c r="L778" s="151">
        <v>107</v>
      </c>
      <c r="M778" s="152">
        <v>0.97272727272727277</v>
      </c>
      <c r="N778" s="153">
        <v>1608</v>
      </c>
      <c r="O778" s="83"/>
      <c r="P778" s="83"/>
      <c r="Q778" s="151">
        <v>330</v>
      </c>
      <c r="R778" s="109">
        <f t="shared" si="618"/>
        <v>0.40909877183878224</v>
      </c>
      <c r="S778" s="151">
        <v>63</v>
      </c>
      <c r="T778" s="109">
        <f t="shared" si="619"/>
        <v>0.53337271116361484</v>
      </c>
      <c r="U778" s="104">
        <f t="shared" si="620"/>
        <v>393</v>
      </c>
      <c r="V778" s="151">
        <v>0</v>
      </c>
      <c r="W778" s="109">
        <f t="shared" si="621"/>
        <v>0</v>
      </c>
      <c r="X778" s="151">
        <v>11</v>
      </c>
      <c r="Y778" s="328"/>
      <c r="Z778" s="124">
        <f t="shared" si="622"/>
        <v>11</v>
      </c>
      <c r="AA778" s="31"/>
      <c r="AB778" s="318">
        <v>2</v>
      </c>
      <c r="AC778" s="318">
        <v>40</v>
      </c>
      <c r="AD778" s="318">
        <v>11</v>
      </c>
      <c r="AE778" s="318">
        <v>-15</v>
      </c>
      <c r="AF778" s="318">
        <v>-11</v>
      </c>
      <c r="AG778" s="318">
        <v>6</v>
      </c>
    </row>
    <row r="779" spans="2:33" s="517" customFormat="1" ht="15" customHeight="1" x14ac:dyDescent="0.3">
      <c r="B779" s="239">
        <v>44601</v>
      </c>
      <c r="C779" s="527"/>
      <c r="D779" s="527"/>
      <c r="E779" s="527"/>
      <c r="F779" s="527"/>
      <c r="G779" s="527"/>
      <c r="H779" s="155">
        <v>243</v>
      </c>
      <c r="I779" s="83"/>
      <c r="J779" s="151">
        <v>1501</v>
      </c>
      <c r="K779" s="152">
        <v>1.0141891891891892</v>
      </c>
      <c r="L779" s="151">
        <v>117</v>
      </c>
      <c r="M779" s="152">
        <v>0.9285714285714286</v>
      </c>
      <c r="N779" s="153">
        <v>1618</v>
      </c>
      <c r="O779" s="83"/>
      <c r="P779" s="83"/>
      <c r="Q779" s="151">
        <v>317</v>
      </c>
      <c r="R779" s="109">
        <f t="shared" si="618"/>
        <v>0.3929827596148302</v>
      </c>
      <c r="S779" s="151">
        <v>50</v>
      </c>
      <c r="T779" s="109">
        <f t="shared" si="619"/>
        <v>0.42331167552667848</v>
      </c>
      <c r="U779" s="104">
        <f t="shared" si="620"/>
        <v>367</v>
      </c>
      <c r="V779" s="151">
        <v>1</v>
      </c>
      <c r="W779" s="109">
        <f t="shared" si="621"/>
        <v>0.26874999999999999</v>
      </c>
      <c r="X779" s="151">
        <v>12</v>
      </c>
      <c r="Y779" s="328"/>
      <c r="Z779" s="124">
        <f t="shared" si="622"/>
        <v>13</v>
      </c>
      <c r="AA779" s="31"/>
      <c r="AB779" s="318">
        <v>3</v>
      </c>
      <c r="AC779" s="318">
        <v>39</v>
      </c>
      <c r="AD779" s="318">
        <v>16</v>
      </c>
      <c r="AE779" s="318">
        <v>-13</v>
      </c>
      <c r="AF779" s="318">
        <v>-10</v>
      </c>
      <c r="AG779" s="318">
        <v>6</v>
      </c>
    </row>
    <row r="780" spans="2:33" s="517" customFormat="1" ht="15" customHeight="1" x14ac:dyDescent="0.3">
      <c r="B780" s="239">
        <v>44602</v>
      </c>
      <c r="C780" s="528"/>
      <c r="D780" s="528"/>
      <c r="E780" s="528"/>
      <c r="F780" s="528"/>
      <c r="G780" s="528"/>
      <c r="H780" s="155">
        <v>281</v>
      </c>
      <c r="I780" s="83"/>
      <c r="J780" s="151">
        <v>1497</v>
      </c>
      <c r="K780" s="152">
        <v>1.0094403236682401</v>
      </c>
      <c r="L780" s="151">
        <v>98</v>
      </c>
      <c r="M780" s="152">
        <v>1.0888888888888888</v>
      </c>
      <c r="N780" s="153">
        <v>1595</v>
      </c>
      <c r="O780" s="83"/>
      <c r="P780" s="83"/>
      <c r="Q780" s="151">
        <v>336</v>
      </c>
      <c r="R780" s="109">
        <f t="shared" ref="R780:R786" si="623">Q780/Q$68</f>
        <v>0.41653693132676012</v>
      </c>
      <c r="S780" s="151">
        <v>64</v>
      </c>
      <c r="T780" s="109">
        <f t="shared" ref="T780:T786" si="624">S780/S$68</f>
        <v>0.54183894467414839</v>
      </c>
      <c r="U780" s="104">
        <f t="shared" ref="U780:U786" si="625">Q780+S780</f>
        <v>400</v>
      </c>
      <c r="V780" s="151">
        <v>1</v>
      </c>
      <c r="W780" s="109">
        <f t="shared" ref="W780:W786" si="626">V780/$V$68</f>
        <v>0.26874999999999999</v>
      </c>
      <c r="X780" s="151">
        <v>0</v>
      </c>
      <c r="Y780" s="328"/>
      <c r="Z780" s="124">
        <f t="shared" ref="Z780:Z786" si="627">V780+X780</f>
        <v>1</v>
      </c>
      <c r="AA780" s="31"/>
      <c r="AB780" s="318">
        <v>5</v>
      </c>
      <c r="AC780" s="318">
        <v>40</v>
      </c>
      <c r="AD780" s="318">
        <v>13</v>
      </c>
      <c r="AE780" s="318">
        <v>-13</v>
      </c>
      <c r="AF780" s="318">
        <v>-11</v>
      </c>
      <c r="AG780" s="318">
        <v>6</v>
      </c>
    </row>
    <row r="781" spans="2:33" s="517" customFormat="1" ht="15" customHeight="1" x14ac:dyDescent="0.3">
      <c r="B781" s="239">
        <v>44603</v>
      </c>
      <c r="C781" s="528"/>
      <c r="D781" s="528"/>
      <c r="E781" s="528"/>
      <c r="F781" s="528"/>
      <c r="G781" s="528"/>
      <c r="H781" s="155">
        <v>346</v>
      </c>
      <c r="I781" s="83"/>
      <c r="J781" s="151">
        <v>1501</v>
      </c>
      <c r="K781" s="152">
        <v>1.0100942126514132</v>
      </c>
      <c r="L781" s="151">
        <v>110</v>
      </c>
      <c r="M781" s="152">
        <v>1.0679611650485437</v>
      </c>
      <c r="N781" s="153">
        <v>1611</v>
      </c>
      <c r="O781" s="83"/>
      <c r="P781" s="83"/>
      <c r="Q781" s="151">
        <v>359</v>
      </c>
      <c r="R781" s="109">
        <f t="shared" si="623"/>
        <v>0.4450498760306752</v>
      </c>
      <c r="S781" s="151">
        <v>57</v>
      </c>
      <c r="T781" s="109">
        <f t="shared" si="624"/>
        <v>0.48257531010041343</v>
      </c>
      <c r="U781" s="104">
        <f t="shared" si="625"/>
        <v>416</v>
      </c>
      <c r="V781" s="151">
        <v>0</v>
      </c>
      <c r="W781" s="109">
        <f t="shared" si="626"/>
        <v>0</v>
      </c>
      <c r="X781" s="151">
        <v>12</v>
      </c>
      <c r="Y781" s="328"/>
      <c r="Z781" s="124">
        <f t="shared" si="627"/>
        <v>12</v>
      </c>
      <c r="AA781" s="31"/>
      <c r="AB781" s="318">
        <v>0</v>
      </c>
      <c r="AC781" s="318">
        <v>37</v>
      </c>
      <c r="AD781" s="318">
        <v>11</v>
      </c>
      <c r="AE781" s="318">
        <v>-11</v>
      </c>
      <c r="AF781" s="318">
        <v>-9</v>
      </c>
      <c r="AG781" s="318">
        <v>6</v>
      </c>
    </row>
    <row r="782" spans="2:33" s="517" customFormat="1" ht="15" customHeight="1" x14ac:dyDescent="0.3">
      <c r="B782" s="239">
        <v>44604</v>
      </c>
      <c r="C782" s="528"/>
      <c r="D782" s="528"/>
      <c r="E782" s="528"/>
      <c r="F782" s="528"/>
      <c r="G782" s="528"/>
      <c r="H782" s="155">
        <v>321</v>
      </c>
      <c r="I782" s="83"/>
      <c r="J782" s="151">
        <v>921</v>
      </c>
      <c r="K782" s="152">
        <v>1.0279017857142858</v>
      </c>
      <c r="L782" s="151">
        <v>46</v>
      </c>
      <c r="M782" s="152">
        <v>0.77966101694915257</v>
      </c>
      <c r="N782" s="153">
        <v>967</v>
      </c>
      <c r="O782" s="83"/>
      <c r="P782" s="83"/>
      <c r="Q782" s="489">
        <v>0</v>
      </c>
      <c r="R782" s="140">
        <f t="shared" si="623"/>
        <v>0</v>
      </c>
      <c r="S782" s="489">
        <v>0</v>
      </c>
      <c r="T782" s="140">
        <f t="shared" si="624"/>
        <v>0</v>
      </c>
      <c r="U782" s="141">
        <f t="shared" si="625"/>
        <v>0</v>
      </c>
      <c r="V782" s="489">
        <v>0</v>
      </c>
      <c r="W782" s="140">
        <f t="shared" si="626"/>
        <v>0</v>
      </c>
      <c r="X782" s="489">
        <v>0</v>
      </c>
      <c r="Y782" s="490"/>
      <c r="Z782" s="142">
        <f t="shared" si="627"/>
        <v>0</v>
      </c>
      <c r="AA782" s="31"/>
      <c r="AB782" s="318">
        <v>-2</v>
      </c>
      <c r="AC782" s="318">
        <v>27</v>
      </c>
      <c r="AD782" s="318">
        <v>11</v>
      </c>
      <c r="AE782" s="318">
        <v>-8</v>
      </c>
      <c r="AF782" s="318">
        <v>4</v>
      </c>
      <c r="AG782" s="318">
        <v>3</v>
      </c>
    </row>
    <row r="783" spans="2:33" s="517" customFormat="1" ht="15" customHeight="1" x14ac:dyDescent="0.3">
      <c r="B783" s="239">
        <v>44605</v>
      </c>
      <c r="C783" s="528"/>
      <c r="D783" s="528"/>
      <c r="E783" s="528"/>
      <c r="F783" s="528"/>
      <c r="G783" s="528"/>
      <c r="H783" s="155">
        <v>318</v>
      </c>
      <c r="I783" s="83"/>
      <c r="J783" s="151">
        <v>895</v>
      </c>
      <c r="K783" s="152">
        <v>1.013590033975085</v>
      </c>
      <c r="L783" s="151">
        <v>38</v>
      </c>
      <c r="M783" s="152">
        <v>1.4615384615384615</v>
      </c>
      <c r="N783" s="153">
        <v>933</v>
      </c>
      <c r="O783" s="83"/>
      <c r="P783" s="83"/>
      <c r="Q783" s="489">
        <v>0</v>
      </c>
      <c r="R783" s="140">
        <f t="shared" si="623"/>
        <v>0</v>
      </c>
      <c r="S783" s="489">
        <v>0</v>
      </c>
      <c r="T783" s="140">
        <f t="shared" si="624"/>
        <v>0</v>
      </c>
      <c r="U783" s="141">
        <f t="shared" si="625"/>
        <v>0</v>
      </c>
      <c r="V783" s="489">
        <v>0</v>
      </c>
      <c r="W783" s="140">
        <f t="shared" si="626"/>
        <v>0</v>
      </c>
      <c r="X783" s="489">
        <v>0</v>
      </c>
      <c r="Y783" s="490"/>
      <c r="Z783" s="142">
        <f t="shared" si="627"/>
        <v>0</v>
      </c>
      <c r="AA783" s="31"/>
      <c r="AB783" s="318">
        <v>-13</v>
      </c>
      <c r="AC783" s="318">
        <v>15</v>
      </c>
      <c r="AD783" s="318">
        <v>-31</v>
      </c>
      <c r="AE783" s="318">
        <v>-19</v>
      </c>
      <c r="AF783" s="318">
        <v>2</v>
      </c>
      <c r="AG783" s="318">
        <v>5</v>
      </c>
    </row>
    <row r="784" spans="2:33" s="517" customFormat="1" ht="15" customHeight="1" x14ac:dyDescent="0.3">
      <c r="B784" s="239">
        <v>44606</v>
      </c>
      <c r="C784" s="528"/>
      <c r="D784" s="528"/>
      <c r="E784" s="528"/>
      <c r="F784" s="528"/>
      <c r="G784" s="528"/>
      <c r="H784" s="155">
        <v>311</v>
      </c>
      <c r="I784" s="83"/>
      <c r="J784" s="151">
        <v>1499</v>
      </c>
      <c r="K784" s="152">
        <v>1.0142083897158323</v>
      </c>
      <c r="L784" s="151">
        <v>100</v>
      </c>
      <c r="M784" s="152">
        <v>1.1363636363636365</v>
      </c>
      <c r="N784" s="153">
        <v>1599</v>
      </c>
      <c r="O784" s="83"/>
      <c r="P784" s="83"/>
      <c r="Q784" s="151">
        <v>552</v>
      </c>
      <c r="R784" s="109">
        <f t="shared" si="623"/>
        <v>0.68431067289396297</v>
      </c>
      <c r="S784" s="151">
        <v>84</v>
      </c>
      <c r="T784" s="109">
        <f t="shared" si="624"/>
        <v>0.71116361488481983</v>
      </c>
      <c r="U784" s="104">
        <f t="shared" si="625"/>
        <v>636</v>
      </c>
      <c r="V784" s="151">
        <v>26</v>
      </c>
      <c r="W784" s="109">
        <f t="shared" si="626"/>
        <v>6.9874999999999998</v>
      </c>
      <c r="X784" s="151">
        <v>10</v>
      </c>
      <c r="Y784" s="328"/>
      <c r="Z784" s="124">
        <f t="shared" si="627"/>
        <v>36</v>
      </c>
      <c r="AA784" s="31"/>
      <c r="AB784" s="318">
        <v>14</v>
      </c>
      <c r="AC784" s="318">
        <v>49</v>
      </c>
      <c r="AD784" s="318">
        <v>15</v>
      </c>
      <c r="AE784" s="318">
        <v>-12</v>
      </c>
      <c r="AF784" s="318">
        <v>-9</v>
      </c>
      <c r="AG784" s="318">
        <v>5</v>
      </c>
    </row>
    <row r="785" spans="2:33" s="517" customFormat="1" ht="15" customHeight="1" x14ac:dyDescent="0.3">
      <c r="B785" s="239">
        <v>44607</v>
      </c>
      <c r="C785" s="528"/>
      <c r="D785" s="528"/>
      <c r="E785" s="528"/>
      <c r="F785" s="528"/>
      <c r="G785" s="528"/>
      <c r="H785" s="155">
        <v>228</v>
      </c>
      <c r="I785" s="83"/>
      <c r="J785" s="151">
        <v>1497</v>
      </c>
      <c r="K785" s="152">
        <v>1.0108035111411209</v>
      </c>
      <c r="L785" s="151">
        <v>108</v>
      </c>
      <c r="M785" s="152">
        <v>0.98181818181818181</v>
      </c>
      <c r="N785" s="153">
        <v>1605</v>
      </c>
      <c r="O785" s="83"/>
      <c r="P785" s="83"/>
      <c r="Q785" s="151">
        <v>504</v>
      </c>
      <c r="R785" s="109">
        <f t="shared" si="623"/>
        <v>0.62480539699014015</v>
      </c>
      <c r="S785" s="151">
        <v>97</v>
      </c>
      <c r="T785" s="109">
        <f t="shared" si="624"/>
        <v>0.82122465052175619</v>
      </c>
      <c r="U785" s="104">
        <f t="shared" si="625"/>
        <v>601</v>
      </c>
      <c r="V785" s="151">
        <v>0</v>
      </c>
      <c r="W785" s="109">
        <f t="shared" si="626"/>
        <v>0</v>
      </c>
      <c r="X785" s="151">
        <v>4</v>
      </c>
      <c r="Y785" s="328"/>
      <c r="Z785" s="124">
        <f t="shared" si="627"/>
        <v>4</v>
      </c>
      <c r="AA785" s="31"/>
      <c r="AB785" s="318">
        <v>2</v>
      </c>
      <c r="AC785" s="318">
        <v>35</v>
      </c>
      <c r="AD785" s="318">
        <v>9</v>
      </c>
      <c r="AE785" s="318">
        <v>-11</v>
      </c>
      <c r="AF785" s="318">
        <v>-8</v>
      </c>
      <c r="AG785" s="318">
        <v>6</v>
      </c>
    </row>
    <row r="786" spans="2:33" s="517" customFormat="1" ht="15" customHeight="1" x14ac:dyDescent="0.3">
      <c r="B786" s="239">
        <v>44608</v>
      </c>
      <c r="C786" s="528"/>
      <c r="D786" s="528"/>
      <c r="E786" s="528"/>
      <c r="F786" s="528"/>
      <c r="G786" s="528"/>
      <c r="H786" s="155">
        <v>277</v>
      </c>
      <c r="I786" s="83"/>
      <c r="J786" s="151">
        <v>1501</v>
      </c>
      <c r="K786" s="152">
        <v>1.0141891891891892</v>
      </c>
      <c r="L786" s="151">
        <v>100</v>
      </c>
      <c r="M786" s="152">
        <v>0.79365079365079361</v>
      </c>
      <c r="N786" s="153">
        <v>1601</v>
      </c>
      <c r="O786" s="83"/>
      <c r="P786" s="83"/>
      <c r="Q786" s="151">
        <v>477</v>
      </c>
      <c r="R786" s="109">
        <f t="shared" si="623"/>
        <v>0.59133367929423974</v>
      </c>
      <c r="S786" s="151">
        <v>86</v>
      </c>
      <c r="T786" s="109">
        <f t="shared" si="624"/>
        <v>0.72809608190588693</v>
      </c>
      <c r="U786" s="104">
        <f t="shared" si="625"/>
        <v>563</v>
      </c>
      <c r="V786" s="151">
        <v>1</v>
      </c>
      <c r="W786" s="109">
        <f t="shared" si="626"/>
        <v>0.26874999999999999</v>
      </c>
      <c r="X786" s="151">
        <v>17</v>
      </c>
      <c r="Y786" s="328"/>
      <c r="Z786" s="124">
        <f t="shared" si="627"/>
        <v>18</v>
      </c>
      <c r="AA786" s="31"/>
      <c r="AB786" s="318">
        <v>2</v>
      </c>
      <c r="AC786" s="318">
        <v>37</v>
      </c>
      <c r="AD786" s="318">
        <v>8</v>
      </c>
      <c r="AE786" s="318">
        <v>-11</v>
      </c>
      <c r="AF786" s="318">
        <v>-8</v>
      </c>
      <c r="AG786" s="318">
        <v>6</v>
      </c>
    </row>
    <row r="787" spans="2:33" s="517" customFormat="1" ht="15" customHeight="1" x14ac:dyDescent="0.3">
      <c r="B787" s="239">
        <v>44609</v>
      </c>
      <c r="C787" s="529"/>
      <c r="D787" s="529"/>
      <c r="E787" s="529"/>
      <c r="F787" s="529"/>
      <c r="G787" s="529"/>
      <c r="H787" s="155">
        <v>282</v>
      </c>
      <c r="I787" s="83"/>
      <c r="J787" s="151">
        <v>1499</v>
      </c>
      <c r="K787" s="152">
        <v>1.0107889413351314</v>
      </c>
      <c r="L787" s="151">
        <v>97</v>
      </c>
      <c r="M787" s="152">
        <v>1.0777777777777777</v>
      </c>
      <c r="N787" s="153">
        <v>1596</v>
      </c>
      <c r="O787" s="83"/>
      <c r="P787" s="83"/>
      <c r="Q787" s="151">
        <v>526</v>
      </c>
      <c r="R787" s="109">
        <f t="shared" ref="R787:R793" si="628">Q787/Q$68</f>
        <v>0.65207864844605901</v>
      </c>
      <c r="S787" s="151">
        <v>135</v>
      </c>
      <c r="T787" s="109">
        <f t="shared" ref="T787:T793" si="629">S787/S$68</f>
        <v>1.142941523922032</v>
      </c>
      <c r="U787" s="104">
        <f t="shared" ref="U787:U793" si="630">Q787+S787</f>
        <v>661</v>
      </c>
      <c r="V787" s="151">
        <v>0</v>
      </c>
      <c r="W787" s="109">
        <f t="shared" ref="W787:W793" si="631">V787/$V$68</f>
        <v>0</v>
      </c>
      <c r="X787" s="151">
        <v>8</v>
      </c>
      <c r="Y787" s="328"/>
      <c r="Z787" s="124">
        <f t="shared" ref="Z787:Z793" si="632">V787+X787</f>
        <v>8</v>
      </c>
      <c r="AA787" s="31"/>
      <c r="AB787" s="318">
        <v>6</v>
      </c>
      <c r="AC787" s="318">
        <v>38</v>
      </c>
      <c r="AD787" s="318">
        <v>19</v>
      </c>
      <c r="AE787" s="318">
        <v>-10</v>
      </c>
      <c r="AF787" s="318">
        <v>-8</v>
      </c>
      <c r="AG787" s="318">
        <v>5</v>
      </c>
    </row>
    <row r="788" spans="2:33" s="517" customFormat="1" ht="15" customHeight="1" x14ac:dyDescent="0.3">
      <c r="B788" s="239">
        <v>44610</v>
      </c>
      <c r="C788" s="529"/>
      <c r="D788" s="529"/>
      <c r="E788" s="529"/>
      <c r="F788" s="529"/>
      <c r="G788" s="529"/>
      <c r="H788" s="155">
        <v>343</v>
      </c>
      <c r="I788" s="83"/>
      <c r="J788" s="151">
        <v>1497</v>
      </c>
      <c r="K788" s="152">
        <v>1.0074024226110363</v>
      </c>
      <c r="L788" s="151">
        <v>106</v>
      </c>
      <c r="M788" s="152">
        <v>1.029126213592233</v>
      </c>
      <c r="N788" s="153">
        <v>1603</v>
      </c>
      <c r="O788" s="83"/>
      <c r="P788" s="83"/>
      <c r="Q788" s="151">
        <v>584</v>
      </c>
      <c r="R788" s="109">
        <f t="shared" si="628"/>
        <v>0.72398085682984492</v>
      </c>
      <c r="S788" s="151">
        <v>89</v>
      </c>
      <c r="T788" s="109">
        <f t="shared" si="629"/>
        <v>0.75349478243748769</v>
      </c>
      <c r="U788" s="104">
        <f t="shared" si="630"/>
        <v>673</v>
      </c>
      <c r="V788" s="151">
        <v>2</v>
      </c>
      <c r="W788" s="109">
        <f t="shared" si="631"/>
        <v>0.53749999999999998</v>
      </c>
      <c r="X788" s="151">
        <v>9</v>
      </c>
      <c r="Y788" s="328"/>
      <c r="Z788" s="124">
        <f t="shared" si="632"/>
        <v>11</v>
      </c>
      <c r="AA788" s="31"/>
      <c r="AB788" s="318">
        <v>-1</v>
      </c>
      <c r="AC788" s="318">
        <v>36</v>
      </c>
      <c r="AD788" s="318">
        <v>0</v>
      </c>
      <c r="AE788" s="318">
        <v>-11</v>
      </c>
      <c r="AF788" s="318">
        <v>-7</v>
      </c>
      <c r="AG788" s="318">
        <v>6</v>
      </c>
    </row>
    <row r="789" spans="2:33" s="517" customFormat="1" ht="15" customHeight="1" x14ac:dyDescent="0.3">
      <c r="B789" s="239">
        <v>44611</v>
      </c>
      <c r="C789" s="529"/>
      <c r="D789" s="529"/>
      <c r="E789" s="529"/>
      <c r="F789" s="529"/>
      <c r="G789" s="529"/>
      <c r="H789" s="155">
        <v>338</v>
      </c>
      <c r="I789" s="83"/>
      <c r="J789" s="151">
        <v>919</v>
      </c>
      <c r="K789" s="152">
        <v>1.0256696428571428</v>
      </c>
      <c r="L789" s="151">
        <v>70</v>
      </c>
      <c r="M789" s="152">
        <v>1.1864406779661016</v>
      </c>
      <c r="N789" s="153">
        <v>989</v>
      </c>
      <c r="O789" s="83"/>
      <c r="P789" s="83"/>
      <c r="Q789" s="155">
        <v>0</v>
      </c>
      <c r="R789" s="114">
        <f t="shared" si="628"/>
        <v>0</v>
      </c>
      <c r="S789" s="155">
        <v>0</v>
      </c>
      <c r="T789" s="114">
        <f t="shared" si="629"/>
        <v>0</v>
      </c>
      <c r="U789" s="123">
        <f t="shared" si="630"/>
        <v>0</v>
      </c>
      <c r="V789" s="155">
        <v>0</v>
      </c>
      <c r="W789" s="114">
        <f t="shared" si="631"/>
        <v>0</v>
      </c>
      <c r="X789" s="155">
        <v>0</v>
      </c>
      <c r="Y789" s="156"/>
      <c r="Z789" s="124">
        <f t="shared" si="632"/>
        <v>0</v>
      </c>
      <c r="AA789" s="31"/>
      <c r="AB789" s="318">
        <v>-2</v>
      </c>
      <c r="AC789" s="318">
        <v>26</v>
      </c>
      <c r="AD789" s="318">
        <v>9</v>
      </c>
      <c r="AE789" s="318">
        <v>-7</v>
      </c>
      <c r="AF789" s="318">
        <v>5</v>
      </c>
      <c r="AG789" s="318">
        <v>3</v>
      </c>
    </row>
    <row r="790" spans="2:33" s="517" customFormat="1" ht="15" customHeight="1" x14ac:dyDescent="0.3">
      <c r="B790" s="239">
        <v>44612</v>
      </c>
      <c r="C790" s="529"/>
      <c r="D790" s="529"/>
      <c r="E790" s="529"/>
      <c r="F790" s="529"/>
      <c r="G790" s="529"/>
      <c r="H790" s="155">
        <v>328</v>
      </c>
      <c r="I790" s="83"/>
      <c r="J790" s="151">
        <v>898</v>
      </c>
      <c r="K790" s="152">
        <v>1.0169875424688561</v>
      </c>
      <c r="L790" s="151">
        <v>43</v>
      </c>
      <c r="M790" s="152">
        <v>1.6538461538461537</v>
      </c>
      <c r="N790" s="153">
        <v>941</v>
      </c>
      <c r="O790" s="83"/>
      <c r="P790" s="83"/>
      <c r="Q790" s="155">
        <v>0</v>
      </c>
      <c r="R790" s="114">
        <f t="shared" si="628"/>
        <v>0</v>
      </c>
      <c r="S790" s="155">
        <v>0</v>
      </c>
      <c r="T790" s="114">
        <f t="shared" si="629"/>
        <v>0</v>
      </c>
      <c r="U790" s="123">
        <f t="shared" si="630"/>
        <v>0</v>
      </c>
      <c r="V790" s="155">
        <v>0</v>
      </c>
      <c r="W790" s="114">
        <f t="shared" si="631"/>
        <v>0</v>
      </c>
      <c r="X790" s="155">
        <v>0</v>
      </c>
      <c r="Y790" s="156"/>
      <c r="Z790" s="124">
        <f t="shared" si="632"/>
        <v>0</v>
      </c>
      <c r="AA790" s="31"/>
      <c r="AB790" s="318">
        <v>-3</v>
      </c>
      <c r="AC790" s="318">
        <v>19</v>
      </c>
      <c r="AD790" s="318">
        <v>21</v>
      </c>
      <c r="AE790" s="318">
        <v>-5</v>
      </c>
      <c r="AF790" s="318">
        <v>6</v>
      </c>
      <c r="AG790" s="318">
        <v>2</v>
      </c>
    </row>
    <row r="791" spans="2:33" s="517" customFormat="1" ht="15" customHeight="1" x14ac:dyDescent="0.3">
      <c r="B791" s="239">
        <v>44613</v>
      </c>
      <c r="C791" s="529"/>
      <c r="D791" s="529"/>
      <c r="E791" s="529"/>
      <c r="F791" s="529"/>
      <c r="G791" s="529"/>
      <c r="H791" s="155">
        <v>324</v>
      </c>
      <c r="I791" s="83"/>
      <c r="J791" s="151">
        <v>1498</v>
      </c>
      <c r="K791" s="152">
        <v>1.013531799729364</v>
      </c>
      <c r="L791" s="151">
        <v>109</v>
      </c>
      <c r="M791" s="152">
        <v>1.2386363636363635</v>
      </c>
      <c r="N791" s="153">
        <v>1607</v>
      </c>
      <c r="O791" s="83"/>
      <c r="P791" s="83"/>
      <c r="Q791" s="151">
        <v>588</v>
      </c>
      <c r="R791" s="109">
        <f t="shared" si="628"/>
        <v>0.72893962982183014</v>
      </c>
      <c r="S791" s="151">
        <v>121</v>
      </c>
      <c r="T791" s="109">
        <f t="shared" si="629"/>
        <v>1.0244142547745618</v>
      </c>
      <c r="U791" s="104">
        <f t="shared" si="630"/>
        <v>709</v>
      </c>
      <c r="V791" s="151">
        <v>0</v>
      </c>
      <c r="W791" s="109">
        <f t="shared" si="631"/>
        <v>0</v>
      </c>
      <c r="X791" s="151">
        <v>5</v>
      </c>
      <c r="Y791" s="328"/>
      <c r="Z791" s="124">
        <f t="shared" si="632"/>
        <v>5</v>
      </c>
      <c r="AA791" s="31"/>
      <c r="AB791" s="318">
        <v>2</v>
      </c>
      <c r="AC791" s="318">
        <v>37</v>
      </c>
      <c r="AD791" s="318">
        <v>18</v>
      </c>
      <c r="AE791" s="318">
        <v>-11</v>
      </c>
      <c r="AF791" s="318">
        <v>-6</v>
      </c>
      <c r="AG791" s="318">
        <v>5</v>
      </c>
    </row>
    <row r="792" spans="2:33" s="517" customFormat="1" ht="15" customHeight="1" x14ac:dyDescent="0.3">
      <c r="B792" s="239">
        <v>44614</v>
      </c>
      <c r="C792" s="529"/>
      <c r="D792" s="529"/>
      <c r="E792" s="529"/>
      <c r="F792" s="529"/>
      <c r="G792" s="529"/>
      <c r="H792" s="155">
        <v>247</v>
      </c>
      <c r="I792" s="83"/>
      <c r="J792" s="151">
        <v>1500</v>
      </c>
      <c r="K792" s="152">
        <v>1.0128291694800811</v>
      </c>
      <c r="L792" s="151">
        <v>126</v>
      </c>
      <c r="M792" s="152">
        <v>1.1454545454545455</v>
      </c>
      <c r="N792" s="153">
        <v>1626</v>
      </c>
      <c r="O792" s="83"/>
      <c r="P792" s="83"/>
      <c r="Q792" s="151">
        <v>696</v>
      </c>
      <c r="R792" s="109">
        <f t="shared" si="628"/>
        <v>0.86282650060543165</v>
      </c>
      <c r="S792" s="151">
        <v>122</v>
      </c>
      <c r="T792" s="109">
        <f t="shared" si="629"/>
        <v>1.0328804882850955</v>
      </c>
      <c r="U792" s="104">
        <f t="shared" si="630"/>
        <v>818</v>
      </c>
      <c r="V792" s="151">
        <v>0</v>
      </c>
      <c r="W792" s="109">
        <f t="shared" si="631"/>
        <v>0</v>
      </c>
      <c r="X792" s="151">
        <v>3</v>
      </c>
      <c r="Y792" s="328"/>
      <c r="Z792" s="124">
        <f t="shared" si="632"/>
        <v>3</v>
      </c>
      <c r="AA792" s="31"/>
      <c r="AB792" s="318">
        <v>5</v>
      </c>
      <c r="AC792" s="318">
        <v>37</v>
      </c>
      <c r="AD792" s="318">
        <v>24</v>
      </c>
      <c r="AE792" s="318">
        <v>-8</v>
      </c>
      <c r="AF792" s="318">
        <v>-6</v>
      </c>
      <c r="AG792" s="318">
        <v>4</v>
      </c>
    </row>
    <row r="793" spans="2:33" s="517" customFormat="1" ht="15" customHeight="1" x14ac:dyDescent="0.3">
      <c r="B793" s="239">
        <v>44615</v>
      </c>
      <c r="C793" s="529"/>
      <c r="D793" s="529"/>
      <c r="E793" s="529"/>
      <c r="F793" s="529"/>
      <c r="G793" s="529"/>
      <c r="H793" s="155">
        <v>292</v>
      </c>
      <c r="I793" s="83"/>
      <c r="J793" s="151">
        <v>1500</v>
      </c>
      <c r="K793" s="152">
        <v>1.0135135135135136</v>
      </c>
      <c r="L793" s="151">
        <v>115</v>
      </c>
      <c r="M793" s="152">
        <v>0.91269841269841268</v>
      </c>
      <c r="N793" s="153">
        <v>1615</v>
      </c>
      <c r="O793" s="83"/>
      <c r="P793" s="83"/>
      <c r="Q793" s="151">
        <v>736</v>
      </c>
      <c r="R793" s="109">
        <f t="shared" si="628"/>
        <v>0.91241423052528403</v>
      </c>
      <c r="S793" s="151">
        <v>153</v>
      </c>
      <c r="T793" s="109">
        <f t="shared" si="629"/>
        <v>1.2953337271116361</v>
      </c>
      <c r="U793" s="104">
        <f t="shared" si="630"/>
        <v>889</v>
      </c>
      <c r="V793" s="151">
        <v>0</v>
      </c>
      <c r="W793" s="109">
        <f t="shared" si="631"/>
        <v>0</v>
      </c>
      <c r="X793" s="151">
        <v>58</v>
      </c>
      <c r="Y793" s="328"/>
      <c r="Z793" s="124">
        <f t="shared" si="632"/>
        <v>58</v>
      </c>
      <c r="AA793" s="31"/>
      <c r="AB793" s="318">
        <v>6</v>
      </c>
      <c r="AC793" s="318">
        <v>37</v>
      </c>
      <c r="AD793" s="318">
        <v>21</v>
      </c>
      <c r="AE793" s="318">
        <v>-6</v>
      </c>
      <c r="AF793" s="318">
        <v>-5</v>
      </c>
      <c r="AG793" s="318">
        <v>4</v>
      </c>
    </row>
    <row r="794" spans="2:33" s="517" customFormat="1" ht="15" customHeight="1" x14ac:dyDescent="0.3">
      <c r="B794" s="239">
        <v>44616</v>
      </c>
      <c r="C794" s="530"/>
      <c r="D794" s="530"/>
      <c r="E794" s="530"/>
      <c r="F794" s="530"/>
      <c r="G794" s="530"/>
      <c r="H794" s="155">
        <v>317</v>
      </c>
      <c r="I794" s="83"/>
      <c r="J794" s="151">
        <v>1499</v>
      </c>
      <c r="K794" s="152">
        <v>1.0107889413351314</v>
      </c>
      <c r="L794" s="151">
        <v>100</v>
      </c>
      <c r="M794" s="152">
        <v>1.1111111111111112</v>
      </c>
      <c r="N794" s="153">
        <v>1599</v>
      </c>
      <c r="O794" s="83"/>
      <c r="P794" s="83"/>
      <c r="Q794" s="151">
        <v>1031</v>
      </c>
      <c r="R794" s="109">
        <f t="shared" ref="R794:R798" si="633">Q794/Q$68</f>
        <v>1.2781237386841955</v>
      </c>
      <c r="S794" s="151">
        <v>126</v>
      </c>
      <c r="T794" s="109">
        <f t="shared" ref="T794:T798" si="634">S794/S$68</f>
        <v>1.0667454223272297</v>
      </c>
      <c r="U794" s="104">
        <f t="shared" ref="U794:U798" si="635">Q794+S794</f>
        <v>1157</v>
      </c>
      <c r="V794" s="151">
        <v>1</v>
      </c>
      <c r="W794" s="109">
        <f t="shared" ref="W794:W798" si="636">V794/$V$68</f>
        <v>0.26874999999999999</v>
      </c>
      <c r="X794" s="151">
        <v>6</v>
      </c>
      <c r="Y794" s="328"/>
      <c r="Z794" s="124">
        <f t="shared" ref="Z794:Z798" si="637">V794+X794</f>
        <v>7</v>
      </c>
      <c r="AA794" s="31"/>
      <c r="AB794" s="318">
        <v>4</v>
      </c>
      <c r="AC794" s="318">
        <v>36</v>
      </c>
      <c r="AD794" s="318">
        <v>11</v>
      </c>
      <c r="AE794" s="318">
        <v>-9</v>
      </c>
      <c r="AF794" s="318">
        <v>-6</v>
      </c>
      <c r="AG794" s="318">
        <v>5</v>
      </c>
    </row>
    <row r="795" spans="2:33" s="517" customFormat="1" ht="15" customHeight="1" x14ac:dyDescent="0.3">
      <c r="B795" s="239">
        <v>44617</v>
      </c>
      <c r="C795" s="530"/>
      <c r="D795" s="530"/>
      <c r="E795" s="530"/>
      <c r="F795" s="530"/>
      <c r="G795" s="530"/>
      <c r="H795" s="155">
        <v>353</v>
      </c>
      <c r="I795" s="83"/>
      <c r="J795" s="151">
        <v>1503</v>
      </c>
      <c r="K795" s="152">
        <v>1.0114401076716015</v>
      </c>
      <c r="L795" s="151">
        <v>105</v>
      </c>
      <c r="M795" s="152">
        <v>1.0194174757281553</v>
      </c>
      <c r="N795" s="153">
        <v>1608</v>
      </c>
      <c r="O795" s="83"/>
      <c r="P795" s="83"/>
      <c r="Q795" s="151">
        <v>1598</v>
      </c>
      <c r="R795" s="109">
        <f t="shared" si="633"/>
        <v>1.981029810298103</v>
      </c>
      <c r="S795" s="151">
        <v>289</v>
      </c>
      <c r="T795" s="109">
        <f t="shared" si="634"/>
        <v>2.4467414845442015</v>
      </c>
      <c r="U795" s="104">
        <f t="shared" si="635"/>
        <v>1887</v>
      </c>
      <c r="V795" s="151">
        <v>0</v>
      </c>
      <c r="W795" s="109">
        <f t="shared" si="636"/>
        <v>0</v>
      </c>
      <c r="X795" s="151">
        <v>2</v>
      </c>
      <c r="Y795" s="328"/>
      <c r="Z795" s="124">
        <f t="shared" si="637"/>
        <v>2</v>
      </c>
      <c r="AA795" s="31"/>
      <c r="AB795" s="318">
        <v>1</v>
      </c>
      <c r="AC795" s="318">
        <v>37</v>
      </c>
      <c r="AD795" s="318">
        <v>18</v>
      </c>
      <c r="AE795" s="318">
        <v>-6</v>
      </c>
      <c r="AF795" s="318">
        <v>-5</v>
      </c>
      <c r="AG795" s="318">
        <v>4</v>
      </c>
    </row>
    <row r="796" spans="2:33" s="517" customFormat="1" ht="15" customHeight="1" x14ac:dyDescent="0.3">
      <c r="B796" s="239">
        <v>44618</v>
      </c>
      <c r="C796" s="530"/>
      <c r="D796" s="530"/>
      <c r="E796" s="530"/>
      <c r="F796" s="530"/>
      <c r="G796" s="530"/>
      <c r="H796" s="155">
        <v>332</v>
      </c>
      <c r="I796" s="83"/>
      <c r="J796" s="151">
        <v>923</v>
      </c>
      <c r="K796" s="152">
        <v>1.0301339285714286</v>
      </c>
      <c r="L796" s="151">
        <v>53</v>
      </c>
      <c r="M796" s="152">
        <v>0.89830508474576276</v>
      </c>
      <c r="N796" s="153">
        <v>976</v>
      </c>
      <c r="O796" s="83"/>
      <c r="P796" s="83"/>
      <c r="Q796" s="155">
        <v>0</v>
      </c>
      <c r="R796" s="114">
        <f t="shared" si="633"/>
        <v>0</v>
      </c>
      <c r="S796" s="155">
        <v>0</v>
      </c>
      <c r="T796" s="114">
        <f t="shared" si="634"/>
        <v>0</v>
      </c>
      <c r="U796" s="123">
        <f t="shared" si="635"/>
        <v>0</v>
      </c>
      <c r="V796" s="155">
        <v>0</v>
      </c>
      <c r="W796" s="114">
        <f t="shared" si="636"/>
        <v>0</v>
      </c>
      <c r="X796" s="155">
        <v>0</v>
      </c>
      <c r="Y796" s="328"/>
      <c r="Z796" s="124">
        <f t="shared" si="637"/>
        <v>0</v>
      </c>
      <c r="AA796" s="31"/>
      <c r="AB796" s="318">
        <v>-1</v>
      </c>
      <c r="AC796" s="318">
        <v>29</v>
      </c>
      <c r="AD796" s="318">
        <v>19</v>
      </c>
      <c r="AE796" s="318">
        <v>0</v>
      </c>
      <c r="AF796" s="318">
        <v>5</v>
      </c>
      <c r="AG796" s="318">
        <v>2</v>
      </c>
    </row>
    <row r="797" spans="2:33" s="517" customFormat="1" ht="15" customHeight="1" x14ac:dyDescent="0.3">
      <c r="B797" s="239">
        <v>44619</v>
      </c>
      <c r="C797" s="530"/>
      <c r="D797" s="530"/>
      <c r="E797" s="530"/>
      <c r="F797" s="530"/>
      <c r="G797" s="530"/>
      <c r="H797" s="155">
        <v>340</v>
      </c>
      <c r="I797" s="83"/>
      <c r="J797" s="151">
        <v>898</v>
      </c>
      <c r="K797" s="152">
        <v>1.0169875424688561</v>
      </c>
      <c r="L797" s="151">
        <v>32</v>
      </c>
      <c r="M797" s="152">
        <v>1.2307692307692308</v>
      </c>
      <c r="N797" s="153">
        <v>930</v>
      </c>
      <c r="O797" s="83"/>
      <c r="P797" s="83"/>
      <c r="Q797" s="155">
        <v>0</v>
      </c>
      <c r="R797" s="114">
        <f t="shared" si="633"/>
        <v>0</v>
      </c>
      <c r="S797" s="155">
        <v>0</v>
      </c>
      <c r="T797" s="114">
        <f t="shared" si="634"/>
        <v>0</v>
      </c>
      <c r="U797" s="123">
        <f t="shared" si="635"/>
        <v>0</v>
      </c>
      <c r="V797" s="155">
        <v>0</v>
      </c>
      <c r="W797" s="114">
        <f t="shared" si="636"/>
        <v>0</v>
      </c>
      <c r="X797" s="155">
        <v>0</v>
      </c>
      <c r="Y797" s="328"/>
      <c r="Z797" s="124">
        <f t="shared" si="637"/>
        <v>0</v>
      </c>
      <c r="AA797" s="31"/>
      <c r="AB797" s="318">
        <v>1</v>
      </c>
      <c r="AC797" s="318">
        <v>20</v>
      </c>
      <c r="AD797" s="318">
        <v>34</v>
      </c>
      <c r="AE797" s="318">
        <v>0</v>
      </c>
      <c r="AF797" s="318">
        <v>5</v>
      </c>
      <c r="AG797" s="318">
        <v>1</v>
      </c>
    </row>
    <row r="798" spans="2:33" s="517" customFormat="1" ht="15" customHeight="1" x14ac:dyDescent="0.3">
      <c r="B798" s="239">
        <v>44620</v>
      </c>
      <c r="C798" s="530"/>
      <c r="D798" s="530"/>
      <c r="E798" s="530"/>
      <c r="F798" s="530"/>
      <c r="G798" s="530"/>
      <c r="H798" s="155">
        <v>352</v>
      </c>
      <c r="I798" s="83"/>
      <c r="J798" s="151">
        <v>1496</v>
      </c>
      <c r="K798" s="152">
        <v>1.0121786197564275</v>
      </c>
      <c r="L798" s="151">
        <v>92</v>
      </c>
      <c r="M798" s="152">
        <v>1.0454545454545454</v>
      </c>
      <c r="N798" s="153">
        <v>1588</v>
      </c>
      <c r="O798" s="83"/>
      <c r="P798" s="83"/>
      <c r="Q798" s="151">
        <v>1177</v>
      </c>
      <c r="R798" s="109">
        <f t="shared" si="633"/>
        <v>1.4591189528916566</v>
      </c>
      <c r="S798" s="151">
        <v>365</v>
      </c>
      <c r="T798" s="109">
        <f t="shared" si="634"/>
        <v>3.090175231344753</v>
      </c>
      <c r="U798" s="104">
        <f t="shared" si="635"/>
        <v>1542</v>
      </c>
      <c r="V798" s="151">
        <v>1</v>
      </c>
      <c r="W798" s="109">
        <f t="shared" si="636"/>
        <v>0.26874999999999999</v>
      </c>
      <c r="X798" s="151">
        <v>1</v>
      </c>
      <c r="Y798" s="328"/>
      <c r="Z798" s="124">
        <f t="shared" si="637"/>
        <v>2</v>
      </c>
      <c r="AA798" s="31"/>
      <c r="AB798" s="318">
        <v>17</v>
      </c>
      <c r="AC798" s="318">
        <v>51</v>
      </c>
      <c r="AD798" s="318">
        <v>50</v>
      </c>
      <c r="AE798" s="318">
        <v>-8</v>
      </c>
      <c r="AF798" s="318">
        <v>-18</v>
      </c>
      <c r="AG798" s="318">
        <v>5</v>
      </c>
    </row>
    <row r="799" spans="2:33" s="517" customFormat="1" ht="15" customHeight="1" x14ac:dyDescent="0.3">
      <c r="B799" s="239">
        <v>44621</v>
      </c>
      <c r="C799" s="530"/>
      <c r="D799" s="530"/>
      <c r="E799" s="530"/>
      <c r="F799" s="530"/>
      <c r="G799" s="530"/>
      <c r="H799" s="155">
        <v>268</v>
      </c>
      <c r="I799" s="83"/>
      <c r="J799" s="151">
        <v>964</v>
      </c>
      <c r="K799" s="152">
        <v>0.65091154625253211</v>
      </c>
      <c r="L799" s="151">
        <v>91</v>
      </c>
      <c r="M799" s="152">
        <v>0.82727272727272727</v>
      </c>
      <c r="N799" s="153">
        <v>1055</v>
      </c>
      <c r="O799" s="83"/>
      <c r="P799" s="83"/>
      <c r="Q799" s="155">
        <v>0</v>
      </c>
      <c r="R799" s="114">
        <f t="shared" ref="R799:R800" si="638">Q799/Q$68</f>
        <v>0</v>
      </c>
      <c r="S799" s="155">
        <v>0</v>
      </c>
      <c r="T799" s="114">
        <f t="shared" ref="T799:T800" si="639">S799/S$68</f>
        <v>0</v>
      </c>
      <c r="U799" s="123">
        <f t="shared" ref="U799:U800" si="640">Q799+S799</f>
        <v>0</v>
      </c>
      <c r="V799" s="155">
        <v>0</v>
      </c>
      <c r="W799" s="114">
        <f t="shared" ref="W799:W800" si="641">V799/$V$68</f>
        <v>0</v>
      </c>
      <c r="X799" s="155">
        <v>0</v>
      </c>
      <c r="Y799" s="156"/>
      <c r="Z799" s="124">
        <f t="shared" ref="Z799:Z800" si="642">V799+X799</f>
        <v>0</v>
      </c>
      <c r="AA799" s="31"/>
      <c r="AB799" s="318">
        <v>-1</v>
      </c>
      <c r="AC799" s="318">
        <v>32</v>
      </c>
      <c r="AD799" s="318">
        <v>39</v>
      </c>
      <c r="AE799" s="318">
        <v>-26</v>
      </c>
      <c r="AF799" s="318">
        <v>-63</v>
      </c>
      <c r="AG799" s="318">
        <v>19</v>
      </c>
    </row>
    <row r="800" spans="2:33" s="517" customFormat="1" ht="15" customHeight="1" x14ac:dyDescent="0.3">
      <c r="B800" s="239">
        <v>44622</v>
      </c>
      <c r="C800" s="530"/>
      <c r="D800" s="530"/>
      <c r="E800" s="530"/>
      <c r="F800" s="530"/>
      <c r="G800" s="530"/>
      <c r="H800" s="155">
        <v>291</v>
      </c>
      <c r="I800" s="83"/>
      <c r="J800" s="151">
        <v>1498</v>
      </c>
      <c r="K800" s="152">
        <v>1.0121621621621621</v>
      </c>
      <c r="L800" s="151">
        <v>123</v>
      </c>
      <c r="M800" s="152">
        <v>0.97619047619047616</v>
      </c>
      <c r="N800" s="153">
        <v>1621</v>
      </c>
      <c r="O800" s="83"/>
      <c r="P800" s="83"/>
      <c r="Q800" s="151">
        <v>368</v>
      </c>
      <c r="R800" s="109">
        <f t="shared" si="638"/>
        <v>0.45620711526264202</v>
      </c>
      <c r="S800" s="151">
        <v>33</v>
      </c>
      <c r="T800" s="109">
        <f t="shared" si="639"/>
        <v>0.2793857058476078</v>
      </c>
      <c r="U800" s="104">
        <f t="shared" si="640"/>
        <v>401</v>
      </c>
      <c r="V800" s="151">
        <v>52</v>
      </c>
      <c r="W800" s="109">
        <f t="shared" si="641"/>
        <v>13.975</v>
      </c>
      <c r="X800" s="151">
        <v>12</v>
      </c>
      <c r="Y800" s="328"/>
      <c r="Z800" s="124">
        <f t="shared" si="642"/>
        <v>64</v>
      </c>
      <c r="AA800" s="31"/>
      <c r="AB800" s="318">
        <v>2</v>
      </c>
      <c r="AC800" s="318">
        <v>42</v>
      </c>
      <c r="AD800" s="318">
        <v>16</v>
      </c>
      <c r="AE800" s="318">
        <v>-5</v>
      </c>
      <c r="AF800" s="318">
        <v>-6</v>
      </c>
      <c r="AG800" s="318">
        <v>4</v>
      </c>
    </row>
    <row r="801" spans="2:33" s="517" customFormat="1" ht="15" customHeight="1" x14ac:dyDescent="0.3">
      <c r="B801" s="239">
        <v>44623</v>
      </c>
      <c r="C801" s="531"/>
      <c r="D801" s="531"/>
      <c r="E801" s="531"/>
      <c r="F801" s="531"/>
      <c r="G801" s="531"/>
      <c r="H801" s="155">
        <v>307</v>
      </c>
      <c r="I801" s="83"/>
      <c r="J801" s="151">
        <v>1500</v>
      </c>
      <c r="K801" s="152">
        <v>1.0114632501685772</v>
      </c>
      <c r="L801" s="151">
        <v>116</v>
      </c>
      <c r="M801" s="152">
        <v>1.288888888888889</v>
      </c>
      <c r="N801" s="153">
        <v>1616</v>
      </c>
      <c r="O801" s="83"/>
      <c r="P801" s="83"/>
      <c r="Q801" s="151">
        <v>344</v>
      </c>
      <c r="R801" s="109">
        <f t="shared" ref="R801:R807" si="643">Q801/Q$68</f>
        <v>0.42645447731073055</v>
      </c>
      <c r="S801" s="151">
        <v>52</v>
      </c>
      <c r="T801" s="109">
        <f t="shared" ref="T801:T807" si="644">S801/S$68</f>
        <v>0.44024414254774563</v>
      </c>
      <c r="U801" s="104">
        <f t="shared" ref="U801:U807" si="645">Q801+S801</f>
        <v>396</v>
      </c>
      <c r="V801" s="151">
        <v>5</v>
      </c>
      <c r="W801" s="109">
        <f t="shared" ref="W801:W807" si="646">V801/$V$68</f>
        <v>1.34375</v>
      </c>
      <c r="X801" s="151">
        <v>9</v>
      </c>
      <c r="Y801" s="328"/>
      <c r="Z801" s="124">
        <f t="shared" ref="Z801:Z807" si="647">V801+X801</f>
        <v>14</v>
      </c>
      <c r="AA801" s="31"/>
      <c r="AB801" s="318">
        <v>1</v>
      </c>
      <c r="AC801" s="318">
        <v>39</v>
      </c>
      <c r="AD801" s="318">
        <v>4</v>
      </c>
      <c r="AE801" s="318">
        <v>-9</v>
      </c>
      <c r="AF801" s="318">
        <v>-6</v>
      </c>
      <c r="AG801" s="318">
        <v>5</v>
      </c>
    </row>
    <row r="802" spans="2:33" s="517" customFormat="1" ht="15" customHeight="1" x14ac:dyDescent="0.3">
      <c r="B802" s="239">
        <v>44624</v>
      </c>
      <c r="C802" s="531"/>
      <c r="D802" s="531"/>
      <c r="E802" s="531"/>
      <c r="F802" s="531"/>
      <c r="G802" s="531"/>
      <c r="H802" s="155">
        <v>370</v>
      </c>
      <c r="I802" s="83"/>
      <c r="J802" s="151">
        <v>1502</v>
      </c>
      <c r="K802" s="152">
        <v>1.0107671601615074</v>
      </c>
      <c r="L802" s="151">
        <v>119</v>
      </c>
      <c r="M802" s="152">
        <v>1.1553398058252426</v>
      </c>
      <c r="N802" s="153">
        <v>1621</v>
      </c>
      <c r="O802" s="83"/>
      <c r="P802" s="83"/>
      <c r="Q802" s="151">
        <v>257</v>
      </c>
      <c r="R802" s="109">
        <f t="shared" si="643"/>
        <v>0.31860116473505162</v>
      </c>
      <c r="S802" s="151">
        <v>45</v>
      </c>
      <c r="T802" s="109">
        <f t="shared" si="644"/>
        <v>0.38098050797401062</v>
      </c>
      <c r="U802" s="104">
        <f t="shared" si="645"/>
        <v>302</v>
      </c>
      <c r="V802" s="151">
        <v>1</v>
      </c>
      <c r="W802" s="109">
        <f t="shared" si="646"/>
        <v>0.26874999999999999</v>
      </c>
      <c r="X802" s="151">
        <v>11</v>
      </c>
      <c r="Y802" s="328"/>
      <c r="Z802" s="124">
        <f t="shared" si="647"/>
        <v>12</v>
      </c>
      <c r="AA802" s="31"/>
      <c r="AB802" s="318">
        <v>-2</v>
      </c>
      <c r="AC802" s="318">
        <v>39</v>
      </c>
      <c r="AD802" s="318">
        <v>8</v>
      </c>
      <c r="AE802" s="318">
        <v>-7</v>
      </c>
      <c r="AF802" s="318">
        <v>-5</v>
      </c>
      <c r="AG802" s="318">
        <v>5</v>
      </c>
    </row>
    <row r="803" spans="2:33" s="517" customFormat="1" ht="15" customHeight="1" x14ac:dyDescent="0.3">
      <c r="B803" s="239">
        <v>44625</v>
      </c>
      <c r="C803" s="531"/>
      <c r="D803" s="531"/>
      <c r="E803" s="531"/>
      <c r="F803" s="531"/>
      <c r="G803" s="531"/>
      <c r="H803" s="155">
        <v>347</v>
      </c>
      <c r="I803" s="83"/>
      <c r="J803" s="151">
        <v>919</v>
      </c>
      <c r="K803" s="152">
        <v>1.0256696428571428</v>
      </c>
      <c r="L803" s="151">
        <v>68</v>
      </c>
      <c r="M803" s="152">
        <v>1.152542372881356</v>
      </c>
      <c r="N803" s="153">
        <v>987</v>
      </c>
      <c r="O803" s="83"/>
      <c r="P803" s="83"/>
      <c r="Q803" s="155">
        <v>0</v>
      </c>
      <c r="R803" s="114">
        <f t="shared" si="643"/>
        <v>0</v>
      </c>
      <c r="S803" s="155">
        <v>0</v>
      </c>
      <c r="T803" s="114">
        <f t="shared" si="644"/>
        <v>0</v>
      </c>
      <c r="U803" s="123">
        <f t="shared" si="645"/>
        <v>0</v>
      </c>
      <c r="V803" s="155">
        <v>0</v>
      </c>
      <c r="W803" s="114">
        <f t="shared" si="646"/>
        <v>0</v>
      </c>
      <c r="X803" s="155">
        <v>0</v>
      </c>
      <c r="Y803" s="156"/>
      <c r="Z803" s="124">
        <f t="shared" si="647"/>
        <v>0</v>
      </c>
      <c r="AA803" s="31"/>
      <c r="AB803" s="318">
        <v>-5</v>
      </c>
      <c r="AC803" s="318">
        <v>28</v>
      </c>
      <c r="AD803" s="318">
        <v>-6</v>
      </c>
      <c r="AE803" s="318">
        <v>-7</v>
      </c>
      <c r="AF803" s="318">
        <v>6</v>
      </c>
      <c r="AG803" s="318">
        <v>4</v>
      </c>
    </row>
    <row r="804" spans="2:33" s="517" customFormat="1" ht="15" customHeight="1" x14ac:dyDescent="0.3">
      <c r="B804" s="239">
        <v>44626</v>
      </c>
      <c r="C804" s="531"/>
      <c r="D804" s="531"/>
      <c r="E804" s="531"/>
      <c r="F804" s="531"/>
      <c r="G804" s="531"/>
      <c r="H804" s="155">
        <v>361</v>
      </c>
      <c r="I804" s="83"/>
      <c r="J804" s="151">
        <v>901</v>
      </c>
      <c r="K804" s="152">
        <v>1.0203850509626273</v>
      </c>
      <c r="L804" s="151">
        <v>40</v>
      </c>
      <c r="M804" s="152">
        <v>1.5384615384615385</v>
      </c>
      <c r="N804" s="153">
        <v>941</v>
      </c>
      <c r="O804" s="83"/>
      <c r="P804" s="83"/>
      <c r="Q804" s="155">
        <v>0</v>
      </c>
      <c r="R804" s="114">
        <f t="shared" si="643"/>
        <v>0</v>
      </c>
      <c r="S804" s="155">
        <v>0</v>
      </c>
      <c r="T804" s="114">
        <f t="shared" si="644"/>
        <v>0</v>
      </c>
      <c r="U804" s="123">
        <f t="shared" si="645"/>
        <v>0</v>
      </c>
      <c r="V804" s="155">
        <v>0</v>
      </c>
      <c r="W804" s="114">
        <f t="shared" si="646"/>
        <v>0</v>
      </c>
      <c r="X804" s="155">
        <v>0</v>
      </c>
      <c r="Y804" s="156"/>
      <c r="Z804" s="124">
        <f t="shared" si="647"/>
        <v>0</v>
      </c>
      <c r="AA804" s="31"/>
      <c r="AB804" s="318">
        <v>-5</v>
      </c>
      <c r="AC804" s="318">
        <v>24</v>
      </c>
      <c r="AD804" s="318">
        <v>10</v>
      </c>
      <c r="AE804" s="318">
        <v>-1</v>
      </c>
      <c r="AF804" s="318">
        <v>8</v>
      </c>
      <c r="AG804" s="318">
        <v>3</v>
      </c>
    </row>
    <row r="805" spans="2:33" s="517" customFormat="1" ht="15" customHeight="1" x14ac:dyDescent="0.3">
      <c r="B805" s="239">
        <v>44627</v>
      </c>
      <c r="C805" s="531"/>
      <c r="D805" s="531"/>
      <c r="E805" s="531"/>
      <c r="F805" s="531"/>
      <c r="G805" s="531"/>
      <c r="H805" s="155">
        <v>337</v>
      </c>
      <c r="I805" s="83"/>
      <c r="J805" s="151">
        <v>1494</v>
      </c>
      <c r="K805" s="152">
        <v>1.0108254397834913</v>
      </c>
      <c r="L805" s="151">
        <v>98</v>
      </c>
      <c r="M805" s="152">
        <v>1.1136363636363635</v>
      </c>
      <c r="N805" s="153">
        <v>1592</v>
      </c>
      <c r="O805" s="83"/>
      <c r="P805" s="83"/>
      <c r="Q805" s="151">
        <v>491</v>
      </c>
      <c r="R805" s="109">
        <f t="shared" si="643"/>
        <v>0.60868938476618817</v>
      </c>
      <c r="S805" s="151">
        <v>40</v>
      </c>
      <c r="T805" s="109">
        <f t="shared" si="644"/>
        <v>0.33864934042134276</v>
      </c>
      <c r="U805" s="104">
        <f t="shared" si="645"/>
        <v>531</v>
      </c>
      <c r="V805" s="151">
        <v>5</v>
      </c>
      <c r="W805" s="109">
        <f t="shared" si="646"/>
        <v>1.34375</v>
      </c>
      <c r="X805" s="151">
        <v>24</v>
      </c>
      <c r="Y805" s="328"/>
      <c r="Z805" s="124">
        <f t="shared" si="647"/>
        <v>29</v>
      </c>
      <c r="AA805" s="31"/>
      <c r="AB805" s="318">
        <v>-1</v>
      </c>
      <c r="AC805" s="318">
        <v>37</v>
      </c>
      <c r="AD805" s="318">
        <v>7</v>
      </c>
      <c r="AE805" s="318">
        <v>-8</v>
      </c>
      <c r="AF805" s="318">
        <v>-5</v>
      </c>
      <c r="AG805" s="318">
        <v>6</v>
      </c>
    </row>
    <row r="806" spans="2:33" s="517" customFormat="1" ht="15" customHeight="1" x14ac:dyDescent="0.3">
      <c r="B806" s="239">
        <v>44628</v>
      </c>
      <c r="C806" s="531"/>
      <c r="D806" s="531"/>
      <c r="E806" s="531"/>
      <c r="F806" s="531"/>
      <c r="G806" s="531"/>
      <c r="H806" s="155">
        <v>262</v>
      </c>
      <c r="I806" s="83"/>
      <c r="J806" s="151">
        <v>1500</v>
      </c>
      <c r="K806" s="152">
        <v>1.0128291694800811</v>
      </c>
      <c r="L806" s="151">
        <v>132</v>
      </c>
      <c r="M806" s="152">
        <v>1.2</v>
      </c>
      <c r="N806" s="153">
        <v>1632</v>
      </c>
      <c r="O806" s="83"/>
      <c r="P806" s="83"/>
      <c r="Q806" s="151">
        <v>323</v>
      </c>
      <c r="R806" s="109">
        <f t="shared" si="643"/>
        <v>0.40042091910280808</v>
      </c>
      <c r="S806" s="151">
        <v>54</v>
      </c>
      <c r="T806" s="109">
        <f t="shared" si="644"/>
        <v>0.45717660956881273</v>
      </c>
      <c r="U806" s="104">
        <f t="shared" si="645"/>
        <v>377</v>
      </c>
      <c r="V806" s="151">
        <v>0</v>
      </c>
      <c r="W806" s="109">
        <f t="shared" si="646"/>
        <v>0</v>
      </c>
      <c r="X806" s="151">
        <v>15</v>
      </c>
      <c r="Y806" s="328"/>
      <c r="Z806" s="124">
        <f t="shared" si="647"/>
        <v>15</v>
      </c>
      <c r="AA806" s="31"/>
      <c r="AB806" s="318">
        <v>6</v>
      </c>
      <c r="AC806" s="318">
        <v>42</v>
      </c>
      <c r="AD806" s="318">
        <v>6</v>
      </c>
      <c r="AE806" s="318">
        <v>-6</v>
      </c>
      <c r="AF806" s="318">
        <v>-4</v>
      </c>
      <c r="AG806" s="318">
        <v>5</v>
      </c>
    </row>
    <row r="807" spans="2:33" s="517" customFormat="1" ht="15" customHeight="1" x14ac:dyDescent="0.3">
      <c r="B807" s="239">
        <v>44629</v>
      </c>
      <c r="C807" s="531"/>
      <c r="D807" s="531"/>
      <c r="E807" s="531"/>
      <c r="F807" s="531"/>
      <c r="G807" s="531"/>
      <c r="H807" s="155">
        <v>289</v>
      </c>
      <c r="I807" s="83"/>
      <c r="J807" s="151">
        <v>1497</v>
      </c>
      <c r="K807" s="152">
        <v>1.0114864864864865</v>
      </c>
      <c r="L807" s="151">
        <v>127</v>
      </c>
      <c r="M807" s="152">
        <v>1.0079365079365079</v>
      </c>
      <c r="N807" s="153">
        <v>1624</v>
      </c>
      <c r="O807" s="83"/>
      <c r="P807" s="83"/>
      <c r="Q807" s="151">
        <v>376</v>
      </c>
      <c r="R807" s="109">
        <f t="shared" si="643"/>
        <v>0.4661246612466125</v>
      </c>
      <c r="S807" s="151">
        <v>50</v>
      </c>
      <c r="T807" s="109">
        <f t="shared" si="644"/>
        <v>0.42331167552667848</v>
      </c>
      <c r="U807" s="104">
        <f t="shared" si="645"/>
        <v>426</v>
      </c>
      <c r="V807" s="151">
        <v>49</v>
      </c>
      <c r="W807" s="109">
        <f t="shared" si="646"/>
        <v>13.168750000000001</v>
      </c>
      <c r="X807" s="151">
        <v>8</v>
      </c>
      <c r="Y807" s="328"/>
      <c r="Z807" s="124">
        <f t="shared" si="647"/>
        <v>57</v>
      </c>
      <c r="AA807" s="31"/>
      <c r="AB807" s="318">
        <v>-3</v>
      </c>
      <c r="AC807" s="318">
        <v>33</v>
      </c>
      <c r="AD807" s="318">
        <v>2</v>
      </c>
      <c r="AE807" s="318">
        <v>-7</v>
      </c>
      <c r="AF807" s="318">
        <v>-4</v>
      </c>
      <c r="AG807" s="318">
        <v>6</v>
      </c>
    </row>
    <row r="808" spans="2:33" s="429" customFormat="1" ht="15" customHeight="1" x14ac:dyDescent="0.3">
      <c r="B808" s="239">
        <v>44630</v>
      </c>
      <c r="C808" s="513"/>
      <c r="D808" s="513"/>
      <c r="E808" s="513"/>
      <c r="F808" s="513"/>
      <c r="G808" s="513"/>
      <c r="H808" s="155">
        <v>314</v>
      </c>
      <c r="I808" s="83"/>
      <c r="J808" s="151">
        <v>1494</v>
      </c>
      <c r="K808" s="152">
        <v>1.0074173971679028</v>
      </c>
      <c r="L808" s="151">
        <v>114</v>
      </c>
      <c r="M808" s="152">
        <v>1.2666666666666666</v>
      </c>
      <c r="N808" s="153">
        <v>1608</v>
      </c>
      <c r="O808" s="83"/>
      <c r="P808" s="83"/>
      <c r="Q808" s="151">
        <v>468</v>
      </c>
      <c r="R808" s="109">
        <f t="shared" ref="R808:R813" si="648">Q808/Q$68</f>
        <v>0.58017644006227298</v>
      </c>
      <c r="S808" s="151">
        <v>102</v>
      </c>
      <c r="T808" s="109">
        <f t="shared" ref="T808:T813" si="649">S808/S$68</f>
        <v>0.86355581807442405</v>
      </c>
      <c r="U808" s="104">
        <f t="shared" ref="U808:U813" si="650">Q808+S808</f>
        <v>570</v>
      </c>
      <c r="V808" s="151">
        <v>1</v>
      </c>
      <c r="W808" s="109">
        <f t="shared" ref="W808:W813" si="651">V808/$V$68</f>
        <v>0.26874999999999999</v>
      </c>
      <c r="X808" s="151">
        <v>3</v>
      </c>
      <c r="Y808" s="328"/>
      <c r="Z808" s="124">
        <f t="shared" ref="Z808:Z813" si="652">V808+X808</f>
        <v>4</v>
      </c>
      <c r="AA808" s="31"/>
      <c r="AB808" s="318">
        <v>-2</v>
      </c>
      <c r="AC808" s="318">
        <v>36</v>
      </c>
      <c r="AD808" s="318">
        <v>3</v>
      </c>
      <c r="AE808" s="318">
        <v>-7</v>
      </c>
      <c r="AF808" s="318">
        <v>-4</v>
      </c>
      <c r="AG808" s="318">
        <v>6</v>
      </c>
    </row>
    <row r="809" spans="2:33" s="517" customFormat="1" ht="15" customHeight="1" x14ac:dyDescent="0.3">
      <c r="B809" s="239">
        <v>44631</v>
      </c>
      <c r="C809" s="533"/>
      <c r="D809" s="533"/>
      <c r="E809" s="533"/>
      <c r="F809" s="533"/>
      <c r="G809" s="533"/>
      <c r="H809" s="155">
        <v>365</v>
      </c>
      <c r="I809" s="83"/>
      <c r="J809" s="151">
        <v>1503</v>
      </c>
      <c r="K809" s="152">
        <v>1.0114401076716015</v>
      </c>
      <c r="L809" s="151">
        <v>107</v>
      </c>
      <c r="M809" s="152">
        <v>1.0388349514563107</v>
      </c>
      <c r="N809" s="153">
        <v>1610</v>
      </c>
      <c r="O809" s="83"/>
      <c r="P809" s="83"/>
      <c r="Q809" s="151">
        <v>398</v>
      </c>
      <c r="R809" s="109">
        <f t="shared" si="648"/>
        <v>0.4933979127025313</v>
      </c>
      <c r="S809" s="151">
        <v>59</v>
      </c>
      <c r="T809" s="109">
        <f t="shared" si="649"/>
        <v>0.49950777712148059</v>
      </c>
      <c r="U809" s="104">
        <f t="shared" si="650"/>
        <v>457</v>
      </c>
      <c r="V809" s="151">
        <v>2</v>
      </c>
      <c r="W809" s="109">
        <f t="shared" si="651"/>
        <v>0.53749999999999998</v>
      </c>
      <c r="X809" s="151">
        <v>7</v>
      </c>
      <c r="Y809" s="328"/>
      <c r="Z809" s="124">
        <f t="shared" si="652"/>
        <v>9</v>
      </c>
      <c r="AA809" s="31"/>
      <c r="AB809" s="318">
        <v>-4</v>
      </c>
      <c r="AC809" s="318">
        <v>32</v>
      </c>
      <c r="AD809" s="318">
        <v>2</v>
      </c>
      <c r="AE809" s="318">
        <v>-6</v>
      </c>
      <c r="AF809" s="318">
        <v>-4</v>
      </c>
      <c r="AG809" s="318">
        <v>6</v>
      </c>
    </row>
    <row r="810" spans="2:33" s="517" customFormat="1" ht="15" customHeight="1" x14ac:dyDescent="0.3">
      <c r="B810" s="239">
        <v>44632</v>
      </c>
      <c r="C810" s="533"/>
      <c r="D810" s="533"/>
      <c r="E810" s="533"/>
      <c r="F810" s="533"/>
      <c r="G810" s="533"/>
      <c r="H810" s="155">
        <v>349</v>
      </c>
      <c r="I810" s="83"/>
      <c r="J810" s="151">
        <v>922</v>
      </c>
      <c r="K810" s="152">
        <v>1.0290178571428572</v>
      </c>
      <c r="L810" s="151">
        <v>51</v>
      </c>
      <c r="M810" s="152">
        <v>0.86440677966101698</v>
      </c>
      <c r="N810" s="153">
        <v>973</v>
      </c>
      <c r="O810" s="83"/>
      <c r="P810" s="83"/>
      <c r="Q810" s="155">
        <v>0</v>
      </c>
      <c r="R810" s="114">
        <f t="shared" si="648"/>
        <v>0</v>
      </c>
      <c r="S810" s="155">
        <v>0</v>
      </c>
      <c r="T810" s="114">
        <f t="shared" si="649"/>
        <v>0</v>
      </c>
      <c r="U810" s="123">
        <f t="shared" si="650"/>
        <v>0</v>
      </c>
      <c r="V810" s="155">
        <v>0</v>
      </c>
      <c r="W810" s="114">
        <f t="shared" si="651"/>
        <v>0</v>
      </c>
      <c r="X810" s="155">
        <v>0</v>
      </c>
      <c r="Y810" s="156"/>
      <c r="Z810" s="124">
        <f t="shared" si="652"/>
        <v>0</v>
      </c>
      <c r="AA810" s="31"/>
      <c r="AB810" s="318">
        <v>-12</v>
      </c>
      <c r="AC810" s="318">
        <v>17</v>
      </c>
      <c r="AD810" s="318">
        <v>-28</v>
      </c>
      <c r="AE810" s="318">
        <v>-11</v>
      </c>
      <c r="AF810" s="318">
        <v>5</v>
      </c>
      <c r="AG810" s="318">
        <v>7</v>
      </c>
    </row>
    <row r="811" spans="2:33" s="517" customFormat="1" ht="15" customHeight="1" x14ac:dyDescent="0.3">
      <c r="B811" s="239">
        <v>44633</v>
      </c>
      <c r="C811" s="533"/>
      <c r="D811" s="533"/>
      <c r="E811" s="533"/>
      <c r="F811" s="533"/>
      <c r="G811" s="533"/>
      <c r="H811" s="155">
        <v>360</v>
      </c>
      <c r="I811" s="83"/>
      <c r="J811" s="151">
        <v>892</v>
      </c>
      <c r="K811" s="152">
        <v>1.0101925254813138</v>
      </c>
      <c r="L811" s="151">
        <v>35</v>
      </c>
      <c r="M811" s="152">
        <v>1.3461538461538463</v>
      </c>
      <c r="N811" s="153">
        <v>927</v>
      </c>
      <c r="O811" s="83"/>
      <c r="P811" s="83"/>
      <c r="Q811" s="155">
        <v>0</v>
      </c>
      <c r="R811" s="114">
        <f t="shared" si="648"/>
        <v>0</v>
      </c>
      <c r="S811" s="155">
        <v>0</v>
      </c>
      <c r="T811" s="114">
        <f t="shared" si="649"/>
        <v>0</v>
      </c>
      <c r="U811" s="123">
        <f t="shared" si="650"/>
        <v>0</v>
      </c>
      <c r="V811" s="155">
        <v>0</v>
      </c>
      <c r="W811" s="114">
        <f t="shared" si="651"/>
        <v>0</v>
      </c>
      <c r="X811" s="155">
        <v>0</v>
      </c>
      <c r="Y811" s="156"/>
      <c r="Z811" s="124">
        <f t="shared" si="652"/>
        <v>0</v>
      </c>
      <c r="AA811" s="31"/>
      <c r="AB811" s="318">
        <v>-10</v>
      </c>
      <c r="AC811" s="318">
        <v>16</v>
      </c>
      <c r="AD811" s="318">
        <v>-11</v>
      </c>
      <c r="AE811" s="318">
        <v>-4</v>
      </c>
      <c r="AF811" s="318">
        <v>7</v>
      </c>
      <c r="AG811" s="318">
        <v>6</v>
      </c>
    </row>
    <row r="812" spans="2:33" s="517" customFormat="1" ht="15" customHeight="1" x14ac:dyDescent="0.3">
      <c r="B812" s="239">
        <v>44634</v>
      </c>
      <c r="C812" s="533"/>
      <c r="D812" s="533"/>
      <c r="E812" s="533"/>
      <c r="F812" s="533"/>
      <c r="G812" s="533"/>
      <c r="H812" s="155">
        <v>329</v>
      </c>
      <c r="I812" s="83"/>
      <c r="J812" s="151">
        <v>1498</v>
      </c>
      <c r="K812" s="152">
        <v>1.013531799729364</v>
      </c>
      <c r="L812" s="151">
        <v>104</v>
      </c>
      <c r="M812" s="152">
        <v>1.1818181818181819</v>
      </c>
      <c r="N812" s="153">
        <v>1602</v>
      </c>
      <c r="O812" s="83"/>
      <c r="P812" s="83"/>
      <c r="Q812" s="151">
        <v>492</v>
      </c>
      <c r="R812" s="109">
        <f t="shared" si="648"/>
        <v>0.60992907801418439</v>
      </c>
      <c r="S812" s="151">
        <v>95</v>
      </c>
      <c r="T812" s="109">
        <f t="shared" si="649"/>
        <v>0.8042921835006891</v>
      </c>
      <c r="U812" s="104">
        <f t="shared" si="650"/>
        <v>587</v>
      </c>
      <c r="V812" s="151">
        <v>0</v>
      </c>
      <c r="W812" s="109">
        <f t="shared" si="651"/>
        <v>0</v>
      </c>
      <c r="X812" s="151">
        <v>12</v>
      </c>
      <c r="Y812" s="328"/>
      <c r="Z812" s="124">
        <f t="shared" si="652"/>
        <v>12</v>
      </c>
      <c r="AA812" s="31"/>
      <c r="AB812" s="318">
        <v>-6</v>
      </c>
      <c r="AC812" s="318">
        <v>27</v>
      </c>
      <c r="AD812" s="318">
        <v>-1</v>
      </c>
      <c r="AE812" s="318">
        <v>-9</v>
      </c>
      <c r="AF812" s="318">
        <v>-4</v>
      </c>
      <c r="AG812" s="318">
        <v>8</v>
      </c>
    </row>
    <row r="813" spans="2:33" s="517" customFormat="1" ht="15" customHeight="1" x14ac:dyDescent="0.3">
      <c r="B813" s="239">
        <v>44635</v>
      </c>
      <c r="C813" s="533"/>
      <c r="D813" s="533"/>
      <c r="E813" s="533"/>
      <c r="F813" s="533"/>
      <c r="G813" s="533"/>
      <c r="H813" s="155">
        <v>264</v>
      </c>
      <c r="I813" s="83"/>
      <c r="J813" s="151">
        <v>1501</v>
      </c>
      <c r="K813" s="152">
        <v>1.013504388926401</v>
      </c>
      <c r="L813" s="151">
        <v>138</v>
      </c>
      <c r="M813" s="152">
        <v>1.2545454545454546</v>
      </c>
      <c r="N813" s="153">
        <v>1639</v>
      </c>
      <c r="O813" s="83"/>
      <c r="P813" s="83"/>
      <c r="Q813" s="151">
        <v>535</v>
      </c>
      <c r="R813" s="109">
        <f t="shared" si="648"/>
        <v>0.66323588767802577</v>
      </c>
      <c r="S813" s="151">
        <v>79</v>
      </c>
      <c r="T813" s="109">
        <f t="shared" si="649"/>
        <v>0.66883244733215197</v>
      </c>
      <c r="U813" s="104">
        <f t="shared" si="650"/>
        <v>614</v>
      </c>
      <c r="V813" s="151">
        <v>0</v>
      </c>
      <c r="W813" s="109">
        <f t="shared" si="651"/>
        <v>0</v>
      </c>
      <c r="X813" s="151">
        <v>13</v>
      </c>
      <c r="Y813" s="328"/>
      <c r="Z813" s="124">
        <f t="shared" si="652"/>
        <v>13</v>
      </c>
      <c r="AA813" s="31"/>
      <c r="AB813" s="318">
        <v>-3</v>
      </c>
      <c r="AC813" s="318">
        <v>29</v>
      </c>
      <c r="AD813" s="318">
        <v>5</v>
      </c>
      <c r="AE813" s="318">
        <v>-6</v>
      </c>
      <c r="AF813" s="318">
        <v>-3</v>
      </c>
      <c r="AG813" s="318">
        <v>7</v>
      </c>
    </row>
    <row r="814" spans="2:33" s="517" customFormat="1" ht="15" customHeight="1" x14ac:dyDescent="0.3">
      <c r="B814" s="239">
        <v>44636</v>
      </c>
      <c r="C814" s="533"/>
      <c r="D814" s="533"/>
      <c r="E814" s="533"/>
      <c r="F814" s="533"/>
      <c r="G814" s="533"/>
      <c r="H814" s="155">
        <v>308</v>
      </c>
      <c r="I814" s="83"/>
      <c r="J814" s="151">
        <v>1501</v>
      </c>
      <c r="K814" s="152">
        <v>1.0141891891891892</v>
      </c>
      <c r="L814" s="151">
        <v>112</v>
      </c>
      <c r="M814" s="152">
        <v>0.88888888888888884</v>
      </c>
      <c r="N814" s="153">
        <v>1613</v>
      </c>
      <c r="O814" s="83"/>
      <c r="P814" s="83"/>
      <c r="Q814" s="151">
        <v>587</v>
      </c>
      <c r="R814" s="109">
        <f t="shared" ref="R814" si="653">Q814/Q$68</f>
        <v>0.72769993657383381</v>
      </c>
      <c r="S814" s="151">
        <v>103</v>
      </c>
      <c r="T814" s="109">
        <f t="shared" ref="T814" si="654">S814/S$68</f>
        <v>0.8720220515849576</v>
      </c>
      <c r="U814" s="104">
        <f t="shared" ref="U814" si="655">Q814+S814</f>
        <v>690</v>
      </c>
      <c r="V814" s="151">
        <v>20</v>
      </c>
      <c r="W814" s="109">
        <f t="shared" ref="W814" si="656">V814/$V$68</f>
        <v>5.375</v>
      </c>
      <c r="X814" s="151">
        <v>10</v>
      </c>
      <c r="Y814" s="328"/>
      <c r="Z814" s="124">
        <f t="shared" ref="Z814" si="657">V814+X814</f>
        <v>30</v>
      </c>
      <c r="AA814" s="31"/>
      <c r="AB814" s="318">
        <v>-3</v>
      </c>
      <c r="AC814" s="318">
        <v>29</v>
      </c>
      <c r="AD814" s="318">
        <v>5</v>
      </c>
      <c r="AE814" s="318">
        <v>-5</v>
      </c>
      <c r="AF814" s="318">
        <v>-3</v>
      </c>
      <c r="AG814" s="318">
        <v>7</v>
      </c>
    </row>
    <row r="815" spans="2:33" s="517" customFormat="1" ht="15" customHeight="1" x14ac:dyDescent="0.3">
      <c r="B815" s="239">
        <v>44637</v>
      </c>
      <c r="C815" s="536"/>
      <c r="D815" s="536"/>
      <c r="E815" s="536"/>
      <c r="F815" s="536"/>
      <c r="G815" s="536"/>
      <c r="H815" s="155">
        <v>324</v>
      </c>
      <c r="I815" s="83"/>
      <c r="J815" s="151">
        <v>1499</v>
      </c>
      <c r="K815" s="152">
        <v>1.0107889413351314</v>
      </c>
      <c r="L815" s="151">
        <v>110</v>
      </c>
      <c r="M815" s="152">
        <v>1.2222222222222223</v>
      </c>
      <c r="N815" s="153">
        <v>1609</v>
      </c>
      <c r="O815" s="83"/>
      <c r="P815" s="83"/>
      <c r="Q815" s="151">
        <v>715</v>
      </c>
      <c r="R815" s="109">
        <f t="shared" ref="R815:R821" si="658">Q815/Q$68</f>
        <v>0.88638067231736151</v>
      </c>
      <c r="S815" s="151">
        <v>97</v>
      </c>
      <c r="T815" s="109">
        <f t="shared" ref="T815:T821" si="659">S815/S$68</f>
        <v>0.82122465052175619</v>
      </c>
      <c r="U815" s="104">
        <f t="shared" ref="U815:U821" si="660">Q815+S815</f>
        <v>812</v>
      </c>
      <c r="V815" s="151">
        <v>0</v>
      </c>
      <c r="W815" s="109">
        <f t="shared" ref="W815:W821" si="661">V815/$V$68</f>
        <v>0</v>
      </c>
      <c r="X815" s="151">
        <v>14</v>
      </c>
      <c r="Y815" s="328"/>
      <c r="Z815" s="124">
        <f t="shared" ref="Z815:Z821" si="662">V815+X815</f>
        <v>14</v>
      </c>
      <c r="AA815" s="31"/>
      <c r="AB815" s="318">
        <v>1</v>
      </c>
      <c r="AC815" s="318">
        <v>30</v>
      </c>
      <c r="AD815" s="318">
        <v>16</v>
      </c>
      <c r="AE815" s="318">
        <v>-4</v>
      </c>
      <c r="AF815" s="318">
        <v>-3</v>
      </c>
      <c r="AG815" s="318">
        <v>6</v>
      </c>
    </row>
    <row r="816" spans="2:33" s="517" customFormat="1" ht="15" customHeight="1" x14ac:dyDescent="0.3">
      <c r="B816" s="239">
        <v>44638</v>
      </c>
      <c r="C816" s="536"/>
      <c r="D816" s="536"/>
      <c r="E816" s="536"/>
      <c r="F816" s="536"/>
      <c r="G816" s="536"/>
      <c r="H816" s="155">
        <v>372</v>
      </c>
      <c r="I816" s="83"/>
      <c r="J816" s="151">
        <v>1503</v>
      </c>
      <c r="K816" s="152">
        <v>1.0114401076716015</v>
      </c>
      <c r="L816" s="151">
        <v>107</v>
      </c>
      <c r="M816" s="152">
        <v>1.0388349514563107</v>
      </c>
      <c r="N816" s="153">
        <v>1610</v>
      </c>
      <c r="O816" s="83"/>
      <c r="P816" s="83"/>
      <c r="Q816" s="151">
        <v>526</v>
      </c>
      <c r="R816" s="109">
        <f t="shared" si="658"/>
        <v>0.65207864844605901</v>
      </c>
      <c r="S816" s="151">
        <v>74</v>
      </c>
      <c r="T816" s="109">
        <f t="shared" si="659"/>
        <v>0.62650127977948411</v>
      </c>
      <c r="U816" s="104">
        <f t="shared" si="660"/>
        <v>600</v>
      </c>
      <c r="V816" s="151">
        <v>2</v>
      </c>
      <c r="W816" s="109">
        <f t="shared" si="661"/>
        <v>0.53749999999999998</v>
      </c>
      <c r="X816" s="151">
        <v>39</v>
      </c>
      <c r="Y816" s="328"/>
      <c r="Z816" s="124">
        <f t="shared" si="662"/>
        <v>41</v>
      </c>
      <c r="AA816" s="31"/>
      <c r="AB816" s="318">
        <v>0</v>
      </c>
      <c r="AC816" s="318">
        <v>30</v>
      </c>
      <c r="AD816" s="318">
        <v>24</v>
      </c>
      <c r="AE816" s="318">
        <v>-2</v>
      </c>
      <c r="AF816" s="318">
        <v>-4</v>
      </c>
      <c r="AG816" s="318">
        <v>5</v>
      </c>
    </row>
    <row r="817" spans="2:33" s="517" customFormat="1" ht="15" customHeight="1" x14ac:dyDescent="0.3">
      <c r="B817" s="239">
        <v>44639</v>
      </c>
      <c r="C817" s="536"/>
      <c r="D817" s="536"/>
      <c r="E817" s="536"/>
      <c r="F817" s="536"/>
      <c r="G817" s="536"/>
      <c r="H817" s="155">
        <v>357</v>
      </c>
      <c r="I817" s="83"/>
      <c r="J817" s="151">
        <v>921</v>
      </c>
      <c r="K817" s="152">
        <v>1.0279017857142858</v>
      </c>
      <c r="L817" s="151">
        <v>66</v>
      </c>
      <c r="M817" s="152">
        <v>1.1186440677966101</v>
      </c>
      <c r="N817" s="153">
        <v>987</v>
      </c>
      <c r="O817" s="83"/>
      <c r="P817" s="83"/>
      <c r="Q817" s="155">
        <v>0</v>
      </c>
      <c r="R817" s="114">
        <f t="shared" si="658"/>
        <v>0</v>
      </c>
      <c r="S817" s="155">
        <v>0</v>
      </c>
      <c r="T817" s="114">
        <f t="shared" si="659"/>
        <v>0</v>
      </c>
      <c r="U817" s="123">
        <f t="shared" si="660"/>
        <v>0</v>
      </c>
      <c r="V817" s="155">
        <v>0</v>
      </c>
      <c r="W817" s="114">
        <f t="shared" si="661"/>
        <v>0</v>
      </c>
      <c r="X817" s="155">
        <v>0</v>
      </c>
      <c r="Y817" s="156"/>
      <c r="Z817" s="124">
        <f t="shared" si="662"/>
        <v>0</v>
      </c>
      <c r="AA817" s="161"/>
      <c r="AB817" s="318">
        <v>2</v>
      </c>
      <c r="AC817" s="318">
        <v>21</v>
      </c>
      <c r="AD817" s="318">
        <v>27</v>
      </c>
      <c r="AE817" s="318">
        <v>4</v>
      </c>
      <c r="AF817" s="318">
        <v>6</v>
      </c>
      <c r="AG817" s="318">
        <v>2</v>
      </c>
    </row>
    <row r="818" spans="2:33" s="517" customFormat="1" ht="15" customHeight="1" x14ac:dyDescent="0.3">
      <c r="B818" s="239">
        <v>44640</v>
      </c>
      <c r="C818" s="536"/>
      <c r="D818" s="536"/>
      <c r="E818" s="536"/>
      <c r="F818" s="536"/>
      <c r="G818" s="536"/>
      <c r="H818" s="155">
        <v>371</v>
      </c>
      <c r="I818" s="83"/>
      <c r="J818" s="151">
        <v>899</v>
      </c>
      <c r="K818" s="152">
        <v>1.0181200453001134</v>
      </c>
      <c r="L818" s="151">
        <v>30</v>
      </c>
      <c r="M818" s="152">
        <v>1.1538461538461537</v>
      </c>
      <c r="N818" s="153">
        <v>929</v>
      </c>
      <c r="O818" s="83"/>
      <c r="P818" s="83"/>
      <c r="Q818" s="155">
        <v>0</v>
      </c>
      <c r="R818" s="114">
        <f t="shared" si="658"/>
        <v>0</v>
      </c>
      <c r="S818" s="155">
        <v>0</v>
      </c>
      <c r="T818" s="114">
        <f t="shared" si="659"/>
        <v>0</v>
      </c>
      <c r="U818" s="123">
        <f t="shared" si="660"/>
        <v>0</v>
      </c>
      <c r="V818" s="155">
        <v>0</v>
      </c>
      <c r="W818" s="114">
        <f t="shared" si="661"/>
        <v>0</v>
      </c>
      <c r="X818" s="155">
        <v>0</v>
      </c>
      <c r="Y818" s="156"/>
      <c r="Z818" s="124">
        <f t="shared" si="662"/>
        <v>0</v>
      </c>
      <c r="AA818" s="161"/>
      <c r="AB818" s="318">
        <v>-14</v>
      </c>
      <c r="AC818" s="318">
        <v>7</v>
      </c>
      <c r="AD818" s="318">
        <v>-21</v>
      </c>
      <c r="AE818" s="318">
        <v>-8</v>
      </c>
      <c r="AF818" s="318">
        <v>4</v>
      </c>
      <c r="AG818" s="318">
        <v>6</v>
      </c>
    </row>
    <row r="819" spans="2:33" s="517" customFormat="1" ht="15" customHeight="1" x14ac:dyDescent="0.3">
      <c r="B819" s="239">
        <v>44641</v>
      </c>
      <c r="C819" s="536"/>
      <c r="D819" s="536"/>
      <c r="E819" s="536"/>
      <c r="F819" s="536"/>
      <c r="G819" s="536"/>
      <c r="H819" s="155">
        <v>326</v>
      </c>
      <c r="I819" s="83"/>
      <c r="J819" s="151">
        <v>1501</v>
      </c>
      <c r="K819" s="152">
        <v>1.0155615696887685</v>
      </c>
      <c r="L819" s="151">
        <v>79</v>
      </c>
      <c r="M819" s="152">
        <v>0.89772727272727271</v>
      </c>
      <c r="N819" s="153">
        <v>1580</v>
      </c>
      <c r="O819" s="83"/>
      <c r="P819" s="83"/>
      <c r="Q819" s="151">
        <v>570</v>
      </c>
      <c r="R819" s="109">
        <f t="shared" si="658"/>
        <v>0.70662515135789661</v>
      </c>
      <c r="S819" s="151">
        <v>114</v>
      </c>
      <c r="T819" s="109">
        <f t="shared" si="659"/>
        <v>0.96515062020082687</v>
      </c>
      <c r="U819" s="104">
        <f t="shared" si="660"/>
        <v>684</v>
      </c>
      <c r="V819" s="151">
        <v>1</v>
      </c>
      <c r="W819" s="109">
        <f t="shared" si="661"/>
        <v>0.26874999999999999</v>
      </c>
      <c r="X819" s="151">
        <v>4</v>
      </c>
      <c r="Y819" s="328"/>
      <c r="Z819" s="124">
        <f t="shared" si="662"/>
        <v>5</v>
      </c>
      <c r="AA819" s="31"/>
      <c r="AB819" s="318">
        <v>-4</v>
      </c>
      <c r="AC819" s="318">
        <v>30</v>
      </c>
      <c r="AD819" s="318">
        <v>10</v>
      </c>
      <c r="AE819" s="318">
        <v>-7</v>
      </c>
      <c r="AF819" s="318">
        <v>-3</v>
      </c>
      <c r="AG819" s="318">
        <v>7</v>
      </c>
    </row>
    <row r="820" spans="2:33" s="517" customFormat="1" ht="15" customHeight="1" x14ac:dyDescent="0.3">
      <c r="B820" s="239">
        <v>44642</v>
      </c>
      <c r="C820" s="536"/>
      <c r="D820" s="536"/>
      <c r="E820" s="536"/>
      <c r="F820" s="536"/>
      <c r="G820" s="536"/>
      <c r="H820" s="155">
        <v>274</v>
      </c>
      <c r="I820" s="83"/>
      <c r="J820" s="151">
        <v>1500</v>
      </c>
      <c r="K820" s="152">
        <v>1.0128291694800811</v>
      </c>
      <c r="L820" s="151">
        <v>109</v>
      </c>
      <c r="M820" s="152">
        <v>0.99090909090909096</v>
      </c>
      <c r="N820" s="153">
        <v>1609</v>
      </c>
      <c r="O820" s="83"/>
      <c r="P820" s="83"/>
      <c r="Q820" s="151">
        <v>736</v>
      </c>
      <c r="R820" s="109">
        <f t="shared" si="658"/>
        <v>0.91241423052528403</v>
      </c>
      <c r="S820" s="151">
        <v>113</v>
      </c>
      <c r="T820" s="109">
        <f t="shared" si="659"/>
        <v>0.95668438669029332</v>
      </c>
      <c r="U820" s="104">
        <f t="shared" si="660"/>
        <v>849</v>
      </c>
      <c r="V820" s="151">
        <v>0</v>
      </c>
      <c r="W820" s="109">
        <f t="shared" si="661"/>
        <v>0</v>
      </c>
      <c r="X820" s="151">
        <v>14</v>
      </c>
      <c r="Y820" s="328"/>
      <c r="Z820" s="124">
        <f t="shared" si="662"/>
        <v>14</v>
      </c>
      <c r="AA820" s="31"/>
      <c r="AB820" s="318">
        <v>-5</v>
      </c>
      <c r="AC820" s="318">
        <v>26</v>
      </c>
      <c r="AD820" s="318">
        <v>-4</v>
      </c>
      <c r="AE820" s="318">
        <v>-7</v>
      </c>
      <c r="AF820" s="318">
        <v>-3</v>
      </c>
      <c r="AG820" s="318">
        <v>7</v>
      </c>
    </row>
    <row r="821" spans="2:33" s="517" customFormat="1" ht="15" customHeight="1" x14ac:dyDescent="0.3">
      <c r="B821" s="239">
        <v>44643</v>
      </c>
      <c r="C821" s="536"/>
      <c r="D821" s="536"/>
      <c r="E821" s="536"/>
      <c r="F821" s="536"/>
      <c r="G821" s="536"/>
      <c r="H821" s="155">
        <v>293</v>
      </c>
      <c r="I821" s="83"/>
      <c r="J821" s="151">
        <v>1499</v>
      </c>
      <c r="K821" s="152">
        <v>1.0128378378378378</v>
      </c>
      <c r="L821" s="151">
        <v>109</v>
      </c>
      <c r="M821" s="152">
        <v>0.86507936507936511</v>
      </c>
      <c r="N821" s="153">
        <v>1608</v>
      </c>
      <c r="O821" s="83"/>
      <c r="P821" s="83"/>
      <c r="Q821" s="151">
        <v>677</v>
      </c>
      <c r="R821" s="109">
        <f t="shared" si="658"/>
        <v>0.83927232889350178</v>
      </c>
      <c r="S821" s="151">
        <v>113</v>
      </c>
      <c r="T821" s="109">
        <f t="shared" si="659"/>
        <v>0.95668438669029332</v>
      </c>
      <c r="U821" s="104">
        <f t="shared" si="660"/>
        <v>790</v>
      </c>
      <c r="V821" s="151">
        <v>1</v>
      </c>
      <c r="W821" s="109">
        <f t="shared" si="661"/>
        <v>0.26874999999999999</v>
      </c>
      <c r="X821" s="151">
        <v>39</v>
      </c>
      <c r="Y821" s="328"/>
      <c r="Z821" s="124">
        <f t="shared" si="662"/>
        <v>40</v>
      </c>
      <c r="AA821" s="31"/>
      <c r="AB821" s="318">
        <v>-3</v>
      </c>
      <c r="AC821" s="318">
        <v>28</v>
      </c>
      <c r="AD821" s="318">
        <v>3</v>
      </c>
      <c r="AE821" s="318">
        <v>-6</v>
      </c>
      <c r="AF821" s="318">
        <v>-3</v>
      </c>
      <c r="AG821" s="318">
        <v>7</v>
      </c>
    </row>
    <row r="822" spans="2:33" s="517" customFormat="1" ht="15" customHeight="1" x14ac:dyDescent="0.3">
      <c r="B822" s="239">
        <v>44644</v>
      </c>
      <c r="C822" s="538"/>
      <c r="D822" s="538"/>
      <c r="E822" s="538"/>
      <c r="F822" s="538"/>
      <c r="G822" s="538"/>
      <c r="H822" s="155">
        <v>327</v>
      </c>
      <c r="I822" s="83"/>
      <c r="J822" s="151">
        <v>1495</v>
      </c>
      <c r="K822" s="152">
        <v>1.0080917060013486</v>
      </c>
      <c r="L822" s="151">
        <v>95</v>
      </c>
      <c r="M822" s="152">
        <v>1.0555555555555556</v>
      </c>
      <c r="N822" s="153">
        <v>1590</v>
      </c>
      <c r="O822" s="83"/>
      <c r="P822" s="83"/>
      <c r="Q822" s="151">
        <v>717</v>
      </c>
      <c r="R822" s="109">
        <f t="shared" ref="R822:R827" si="663">Q822/Q$68</f>
        <v>0.88886005881335417</v>
      </c>
      <c r="S822" s="151">
        <v>139</v>
      </c>
      <c r="T822" s="109">
        <f t="shared" ref="T822:T827" si="664">S822/S$68</f>
        <v>1.1768064579641662</v>
      </c>
      <c r="U822" s="104">
        <f t="shared" ref="U822:U827" si="665">Q822+S822</f>
        <v>856</v>
      </c>
      <c r="V822" s="151">
        <v>1</v>
      </c>
      <c r="W822" s="109">
        <f t="shared" ref="W822:W827" si="666">V822/$V$68</f>
        <v>0.26874999999999999</v>
      </c>
      <c r="X822" s="151">
        <v>10</v>
      </c>
      <c r="Y822" s="328"/>
      <c r="Z822" s="124">
        <f t="shared" ref="Z822:Z827" si="667">V822+X822</f>
        <v>11</v>
      </c>
      <c r="AA822" s="31"/>
      <c r="AB822" s="318">
        <v>1</v>
      </c>
      <c r="AC822" s="318">
        <v>29</v>
      </c>
      <c r="AD822" s="318">
        <v>14</v>
      </c>
      <c r="AE822" s="318">
        <v>-4</v>
      </c>
      <c r="AF822" s="318">
        <v>-3</v>
      </c>
      <c r="AG822" s="318">
        <v>6</v>
      </c>
    </row>
    <row r="823" spans="2:33" s="517" customFormat="1" ht="15" customHeight="1" x14ac:dyDescent="0.3">
      <c r="B823" s="239">
        <v>44645</v>
      </c>
      <c r="C823" s="538"/>
      <c r="D823" s="538"/>
      <c r="E823" s="538"/>
      <c r="F823" s="538"/>
      <c r="G823" s="538"/>
      <c r="H823" s="155">
        <v>371</v>
      </c>
      <c r="I823" s="83"/>
      <c r="J823" s="151">
        <v>1502</v>
      </c>
      <c r="K823" s="152">
        <v>1.0107671601615074</v>
      </c>
      <c r="L823" s="151">
        <v>96</v>
      </c>
      <c r="M823" s="152">
        <v>0.93203883495145634</v>
      </c>
      <c r="N823" s="153">
        <v>1598</v>
      </c>
      <c r="O823" s="83"/>
      <c r="P823" s="83"/>
      <c r="Q823" s="151">
        <v>512</v>
      </c>
      <c r="R823" s="109">
        <f t="shared" si="663"/>
        <v>0.63472294297411058</v>
      </c>
      <c r="S823" s="151">
        <v>96</v>
      </c>
      <c r="T823" s="109">
        <f t="shared" si="664"/>
        <v>0.81275841701122264</v>
      </c>
      <c r="U823" s="104">
        <f t="shared" si="665"/>
        <v>608</v>
      </c>
      <c r="V823" s="151">
        <v>1</v>
      </c>
      <c r="W823" s="109">
        <f t="shared" si="666"/>
        <v>0.26874999999999999</v>
      </c>
      <c r="X823" s="151">
        <v>7</v>
      </c>
      <c r="Y823" s="328"/>
      <c r="Z823" s="124">
        <f t="shared" si="667"/>
        <v>8</v>
      </c>
      <c r="AA823" s="31"/>
      <c r="AB823" s="318">
        <v>-3</v>
      </c>
      <c r="AC823" s="318">
        <v>30</v>
      </c>
      <c r="AD823" s="318">
        <v>12</v>
      </c>
      <c r="AE823" s="318">
        <v>-4</v>
      </c>
      <c r="AF823" s="318">
        <v>-3</v>
      </c>
      <c r="AG823" s="318">
        <v>6</v>
      </c>
    </row>
    <row r="824" spans="2:33" s="517" customFormat="1" ht="15" customHeight="1" x14ac:dyDescent="0.3">
      <c r="B824" s="239">
        <v>44646</v>
      </c>
      <c r="C824" s="538"/>
      <c r="D824" s="538"/>
      <c r="E824" s="538"/>
      <c r="F824" s="538"/>
      <c r="G824" s="538"/>
      <c r="H824" s="155">
        <v>360</v>
      </c>
      <c r="I824" s="83"/>
      <c r="J824" s="151">
        <v>924</v>
      </c>
      <c r="K824" s="152">
        <v>1.03125</v>
      </c>
      <c r="L824" s="151">
        <v>60</v>
      </c>
      <c r="M824" s="152">
        <v>1.0169491525423728</v>
      </c>
      <c r="N824" s="153">
        <v>984</v>
      </c>
      <c r="O824" s="83"/>
      <c r="P824" s="83"/>
      <c r="Q824" s="155">
        <v>0</v>
      </c>
      <c r="R824" s="114">
        <f t="shared" si="663"/>
        <v>0</v>
      </c>
      <c r="S824" s="155">
        <v>0</v>
      </c>
      <c r="T824" s="114">
        <f t="shared" si="664"/>
        <v>0</v>
      </c>
      <c r="U824" s="123">
        <f t="shared" si="665"/>
        <v>0</v>
      </c>
      <c r="V824" s="155">
        <v>0</v>
      </c>
      <c r="W824" s="114">
        <f t="shared" si="666"/>
        <v>0</v>
      </c>
      <c r="X824" s="155">
        <v>0</v>
      </c>
      <c r="Y824" s="156"/>
      <c r="Z824" s="124">
        <f t="shared" si="667"/>
        <v>0</v>
      </c>
      <c r="AA824" s="31"/>
      <c r="AB824" s="318">
        <v>-2</v>
      </c>
      <c r="AC824" s="318">
        <v>20</v>
      </c>
      <c r="AD824" s="318">
        <v>19</v>
      </c>
      <c r="AE824" s="318">
        <v>2</v>
      </c>
      <c r="AF824" s="318">
        <v>7</v>
      </c>
      <c r="AG824" s="318">
        <v>3</v>
      </c>
    </row>
    <row r="825" spans="2:33" s="517" customFormat="1" ht="15" customHeight="1" x14ac:dyDescent="0.3">
      <c r="B825" s="239">
        <v>44647</v>
      </c>
      <c r="C825" s="538"/>
      <c r="D825" s="538"/>
      <c r="E825" s="538"/>
      <c r="F825" s="538"/>
      <c r="G825" s="538"/>
      <c r="H825" s="155">
        <v>411</v>
      </c>
      <c r="I825" s="83"/>
      <c r="J825" s="151">
        <v>899</v>
      </c>
      <c r="K825" s="152">
        <v>1.0181200453001134</v>
      </c>
      <c r="L825" s="151">
        <v>38</v>
      </c>
      <c r="M825" s="152">
        <v>1.4615384615384615</v>
      </c>
      <c r="N825" s="153">
        <v>937</v>
      </c>
      <c r="O825" s="83"/>
      <c r="P825" s="83"/>
      <c r="Q825" s="155">
        <v>0</v>
      </c>
      <c r="R825" s="114">
        <f t="shared" si="663"/>
        <v>0</v>
      </c>
      <c r="S825" s="155">
        <v>0</v>
      </c>
      <c r="T825" s="114">
        <f t="shared" si="664"/>
        <v>0</v>
      </c>
      <c r="U825" s="123">
        <f t="shared" si="665"/>
        <v>0</v>
      </c>
      <c r="V825" s="155">
        <v>0</v>
      </c>
      <c r="W825" s="114">
        <f t="shared" si="666"/>
        <v>0</v>
      </c>
      <c r="X825" s="155">
        <v>0</v>
      </c>
      <c r="Y825" s="156"/>
      <c r="Z825" s="124">
        <f t="shared" si="667"/>
        <v>0</v>
      </c>
      <c r="AA825" s="31"/>
      <c r="AB825" s="318">
        <v>-7</v>
      </c>
      <c r="AC825" s="318">
        <v>14</v>
      </c>
      <c r="AD825" s="318">
        <v>17</v>
      </c>
      <c r="AE825" s="318">
        <v>2</v>
      </c>
      <c r="AF825" s="318">
        <v>6</v>
      </c>
      <c r="AG825" s="318">
        <v>4</v>
      </c>
    </row>
    <row r="826" spans="2:33" s="517" customFormat="1" ht="15" customHeight="1" x14ac:dyDescent="0.3">
      <c r="B826" s="239">
        <v>44648</v>
      </c>
      <c r="C826" s="538"/>
      <c r="D826" s="538"/>
      <c r="E826" s="538"/>
      <c r="F826" s="538"/>
      <c r="G826" s="538"/>
      <c r="H826" s="155">
        <v>366</v>
      </c>
      <c r="I826" s="83"/>
      <c r="J826" s="151">
        <v>1501</v>
      </c>
      <c r="K826" s="152">
        <v>1.0155615696887685</v>
      </c>
      <c r="L826" s="151">
        <v>87</v>
      </c>
      <c r="M826" s="152">
        <v>0.98863636363636365</v>
      </c>
      <c r="N826" s="153">
        <v>1588</v>
      </c>
      <c r="O826" s="83"/>
      <c r="P826" s="83"/>
      <c r="Q826" s="151">
        <v>801</v>
      </c>
      <c r="R826" s="109">
        <f t="shared" si="663"/>
        <v>0.99299429164504416</v>
      </c>
      <c r="S826" s="151">
        <v>155</v>
      </c>
      <c r="T826" s="109">
        <f t="shared" si="664"/>
        <v>1.3122661941327032</v>
      </c>
      <c r="U826" s="104">
        <f t="shared" si="665"/>
        <v>956</v>
      </c>
      <c r="V826" s="151">
        <v>1</v>
      </c>
      <c r="W826" s="109">
        <f t="shared" si="666"/>
        <v>0.26874999999999999</v>
      </c>
      <c r="X826" s="151">
        <v>3</v>
      </c>
      <c r="Y826" s="328"/>
      <c r="Z826" s="124">
        <f t="shared" si="667"/>
        <v>4</v>
      </c>
      <c r="AA826" s="31"/>
      <c r="AB826" s="318">
        <v>-3</v>
      </c>
      <c r="AC826" s="318">
        <v>28</v>
      </c>
      <c r="AD826" s="318">
        <v>19</v>
      </c>
      <c r="AE826" s="318">
        <v>-5</v>
      </c>
      <c r="AF826" s="318">
        <v>-3</v>
      </c>
      <c r="AG826" s="318">
        <v>7</v>
      </c>
    </row>
    <row r="827" spans="2:33" s="517" customFormat="1" ht="15" customHeight="1" x14ac:dyDescent="0.3">
      <c r="B827" s="239">
        <v>44649</v>
      </c>
      <c r="C827" s="538"/>
      <c r="D827" s="538"/>
      <c r="E827" s="538"/>
      <c r="F827" s="538"/>
      <c r="G827" s="538"/>
      <c r="H827" s="155">
        <v>334</v>
      </c>
      <c r="I827" s="83"/>
      <c r="J827" s="151">
        <v>1501</v>
      </c>
      <c r="K827" s="152">
        <v>1.013504388926401</v>
      </c>
      <c r="L827" s="151">
        <v>107</v>
      </c>
      <c r="M827" s="152">
        <v>0.97272727272727277</v>
      </c>
      <c r="N827" s="153">
        <v>1608</v>
      </c>
      <c r="O827" s="83"/>
      <c r="P827" s="83"/>
      <c r="Q827" s="151">
        <v>1125</v>
      </c>
      <c r="R827" s="109">
        <f t="shared" si="663"/>
        <v>1.3946549039958485</v>
      </c>
      <c r="S827" s="151">
        <v>243</v>
      </c>
      <c r="T827" s="109">
        <f t="shared" si="664"/>
        <v>2.0572947430596575</v>
      </c>
      <c r="U827" s="104">
        <f t="shared" si="665"/>
        <v>1368</v>
      </c>
      <c r="V827" s="151">
        <v>0</v>
      </c>
      <c r="W827" s="109">
        <f t="shared" si="666"/>
        <v>0</v>
      </c>
      <c r="X827" s="151">
        <v>11</v>
      </c>
      <c r="Y827" s="328"/>
      <c r="Z827" s="124">
        <f t="shared" si="667"/>
        <v>11</v>
      </c>
      <c r="AA827" s="31"/>
      <c r="AB827" s="318">
        <v>0</v>
      </c>
      <c r="AC827" s="318">
        <v>29</v>
      </c>
      <c r="AD827" s="318">
        <v>13</v>
      </c>
      <c r="AE827" s="318">
        <v>-2</v>
      </c>
      <c r="AF827" s="318">
        <v>-2</v>
      </c>
      <c r="AG827" s="318">
        <v>6</v>
      </c>
    </row>
    <row r="828" spans="2:33" s="517" customFormat="1" ht="15" customHeight="1" x14ac:dyDescent="0.3">
      <c r="B828" s="239">
        <v>44650</v>
      </c>
      <c r="C828" s="533"/>
      <c r="D828" s="533"/>
      <c r="E828" s="533"/>
      <c r="F828" s="533"/>
      <c r="G828" s="533"/>
      <c r="H828" s="155">
        <v>370</v>
      </c>
      <c r="I828" s="83"/>
      <c r="J828" s="151">
        <v>1497</v>
      </c>
      <c r="K828" s="152">
        <v>1.0114864864864865</v>
      </c>
      <c r="L828" s="151">
        <v>119</v>
      </c>
      <c r="M828" s="152">
        <v>0.94444444444444442</v>
      </c>
      <c r="N828" s="153">
        <v>1616</v>
      </c>
      <c r="O828" s="83"/>
      <c r="P828" s="83"/>
      <c r="Q828" s="151">
        <v>1416</v>
      </c>
      <c r="R828" s="109">
        <f t="shared" ref="R828:R834" si="668">Q828/Q$68</f>
        <v>1.7554056391627746</v>
      </c>
      <c r="S828" s="151">
        <v>232</v>
      </c>
      <c r="T828" s="109">
        <f t="shared" ref="T828:T834" si="669">S828/S$68</f>
        <v>1.9641661744437882</v>
      </c>
      <c r="U828" s="104">
        <f t="shared" ref="U828:U834" si="670">Q828+S828</f>
        <v>1648</v>
      </c>
      <c r="V828" s="151">
        <v>0</v>
      </c>
      <c r="W828" s="109">
        <f t="shared" ref="W828:W834" si="671">V828/$V$68</f>
        <v>0</v>
      </c>
      <c r="X828" s="151">
        <v>8</v>
      </c>
      <c r="Y828" s="328"/>
      <c r="Z828" s="124">
        <f t="shared" ref="Z828:Z834" si="672">V828+X828</f>
        <v>8</v>
      </c>
      <c r="AA828" s="31"/>
      <c r="AB828" s="318">
        <v>2</v>
      </c>
      <c r="AC828" s="318">
        <v>31</v>
      </c>
      <c r="AD828" s="318">
        <v>25</v>
      </c>
      <c r="AE828" s="318">
        <v>1</v>
      </c>
      <c r="AF828" s="318">
        <v>-1</v>
      </c>
      <c r="AG828" s="318">
        <v>5</v>
      </c>
    </row>
    <row r="829" spans="2:33" s="517" customFormat="1" ht="15" customHeight="1" x14ac:dyDescent="0.3">
      <c r="B829" s="239">
        <v>44651</v>
      </c>
      <c r="C829" s="539"/>
      <c r="D829" s="539"/>
      <c r="E829" s="539"/>
      <c r="F829" s="539"/>
      <c r="G829" s="539"/>
      <c r="H829" s="155">
        <v>381</v>
      </c>
      <c r="I829" s="83"/>
      <c r="J829" s="151">
        <v>1501</v>
      </c>
      <c r="K829" s="152">
        <v>1.012137559002023</v>
      </c>
      <c r="L829" s="151">
        <v>102</v>
      </c>
      <c r="M829" s="152">
        <v>1.1333333333333333</v>
      </c>
      <c r="N829" s="153">
        <v>1603</v>
      </c>
      <c r="O829" s="83"/>
      <c r="P829" s="83"/>
      <c r="Q829" s="151">
        <v>930</v>
      </c>
      <c r="R829" s="109">
        <f t="shared" si="668"/>
        <v>1.1529147206365682</v>
      </c>
      <c r="S829" s="151">
        <v>242</v>
      </c>
      <c r="T829" s="109">
        <f t="shared" si="669"/>
        <v>2.0488285095491237</v>
      </c>
      <c r="U829" s="104">
        <f t="shared" si="670"/>
        <v>1172</v>
      </c>
      <c r="V829" s="151">
        <v>0</v>
      </c>
      <c r="W829" s="109">
        <f t="shared" si="671"/>
        <v>0</v>
      </c>
      <c r="X829" s="151">
        <v>3</v>
      </c>
      <c r="Y829" s="328"/>
      <c r="Z829" s="124">
        <f t="shared" si="672"/>
        <v>3</v>
      </c>
      <c r="AA829" s="31"/>
      <c r="AB829" s="318">
        <v>6</v>
      </c>
      <c r="AC829" s="318">
        <v>35</v>
      </c>
      <c r="AD829" s="318">
        <v>18</v>
      </c>
      <c r="AE829" s="318">
        <v>1</v>
      </c>
      <c r="AF829" s="318">
        <v>-2</v>
      </c>
      <c r="AG829" s="318">
        <v>5</v>
      </c>
    </row>
    <row r="830" spans="2:33" s="517" customFormat="1" ht="15" customHeight="1" x14ac:dyDescent="0.3">
      <c r="B830" s="239">
        <v>44652</v>
      </c>
      <c r="C830" s="539"/>
      <c r="D830" s="539"/>
      <c r="E830" s="539"/>
      <c r="F830" s="539"/>
      <c r="G830" s="539"/>
      <c r="H830" s="155">
        <v>410</v>
      </c>
      <c r="I830" s="83"/>
      <c r="J830" s="151">
        <v>1504</v>
      </c>
      <c r="K830" s="152">
        <v>1.0121130551816959</v>
      </c>
      <c r="L830" s="151">
        <v>120</v>
      </c>
      <c r="M830" s="152">
        <v>1.1650485436893203</v>
      </c>
      <c r="N830" s="153">
        <v>1624</v>
      </c>
      <c r="O830" s="83"/>
      <c r="P830" s="83"/>
      <c r="Q830" s="151">
        <v>537</v>
      </c>
      <c r="R830" s="109">
        <f t="shared" si="668"/>
        <v>0.66571527417401832</v>
      </c>
      <c r="S830" s="151">
        <v>34</v>
      </c>
      <c r="T830" s="109">
        <f t="shared" si="669"/>
        <v>0.28785193935814135</v>
      </c>
      <c r="U830" s="104">
        <f t="shared" si="670"/>
        <v>571</v>
      </c>
      <c r="V830" s="151">
        <v>1</v>
      </c>
      <c r="W830" s="109">
        <f t="shared" si="671"/>
        <v>0.26874999999999999</v>
      </c>
      <c r="X830" s="151">
        <v>5</v>
      </c>
      <c r="Y830" s="328"/>
      <c r="Z830" s="124">
        <f t="shared" si="672"/>
        <v>6</v>
      </c>
      <c r="AA830" s="31"/>
      <c r="AB830" s="318">
        <v>3</v>
      </c>
      <c r="AC830" s="318">
        <v>33</v>
      </c>
      <c r="AD830" s="318">
        <v>25</v>
      </c>
      <c r="AE830" s="318">
        <v>3</v>
      </c>
      <c r="AF830" s="318">
        <v>-2</v>
      </c>
      <c r="AG830" s="318">
        <v>4</v>
      </c>
    </row>
    <row r="831" spans="2:33" s="517" customFormat="1" ht="15" customHeight="1" x14ac:dyDescent="0.3">
      <c r="B831" s="239">
        <v>44653</v>
      </c>
      <c r="C831" s="539"/>
      <c r="D831" s="539"/>
      <c r="E831" s="539"/>
      <c r="F831" s="539"/>
      <c r="G831" s="539"/>
      <c r="H831" s="155">
        <v>406</v>
      </c>
      <c r="I831" s="83"/>
      <c r="J831" s="151">
        <v>910</v>
      </c>
      <c r="K831" s="152">
        <v>1.015625</v>
      </c>
      <c r="L831" s="151">
        <v>37</v>
      </c>
      <c r="M831" s="152">
        <v>0.6271186440677966</v>
      </c>
      <c r="N831" s="153">
        <v>947</v>
      </c>
      <c r="O831" s="83"/>
      <c r="P831" s="83"/>
      <c r="Q831" s="155">
        <v>0</v>
      </c>
      <c r="R831" s="114">
        <f t="shared" si="668"/>
        <v>0</v>
      </c>
      <c r="S831" s="155">
        <v>0</v>
      </c>
      <c r="T831" s="114">
        <f t="shared" si="669"/>
        <v>0</v>
      </c>
      <c r="U831" s="123">
        <f t="shared" si="670"/>
        <v>0</v>
      </c>
      <c r="V831" s="155">
        <v>0</v>
      </c>
      <c r="W831" s="114">
        <f t="shared" si="671"/>
        <v>0</v>
      </c>
      <c r="X831" s="155">
        <v>0</v>
      </c>
      <c r="Y831" s="156"/>
      <c r="Z831" s="124">
        <f t="shared" si="672"/>
        <v>0</v>
      </c>
      <c r="AA831" s="31"/>
      <c r="AB831" s="318">
        <v>4</v>
      </c>
      <c r="AC831" s="318">
        <v>25</v>
      </c>
      <c r="AD831" s="318">
        <v>31</v>
      </c>
      <c r="AE831" s="318">
        <v>11</v>
      </c>
      <c r="AF831" s="318">
        <v>7</v>
      </c>
      <c r="AG831" s="318">
        <v>1</v>
      </c>
    </row>
    <row r="832" spans="2:33" s="517" customFormat="1" ht="15" customHeight="1" x14ac:dyDescent="0.3">
      <c r="B832" s="239">
        <v>44654</v>
      </c>
      <c r="C832" s="539"/>
      <c r="D832" s="539"/>
      <c r="E832" s="539"/>
      <c r="F832" s="539"/>
      <c r="G832" s="539"/>
      <c r="H832" s="155">
        <v>411</v>
      </c>
      <c r="I832" s="83"/>
      <c r="J832" s="151">
        <v>868</v>
      </c>
      <c r="K832" s="152">
        <v>0.98301245753114386</v>
      </c>
      <c r="L832" s="151">
        <v>29</v>
      </c>
      <c r="M832" s="152">
        <v>1.1153846153846154</v>
      </c>
      <c r="N832" s="153">
        <v>897</v>
      </c>
      <c r="O832" s="83"/>
      <c r="P832" s="83"/>
      <c r="Q832" s="155">
        <v>0</v>
      </c>
      <c r="R832" s="114">
        <f t="shared" si="668"/>
        <v>0</v>
      </c>
      <c r="S832" s="155">
        <v>0</v>
      </c>
      <c r="T832" s="114">
        <f t="shared" si="669"/>
        <v>0</v>
      </c>
      <c r="U832" s="123">
        <f t="shared" si="670"/>
        <v>0</v>
      </c>
      <c r="V832" s="155">
        <v>0</v>
      </c>
      <c r="W832" s="114">
        <f t="shared" si="671"/>
        <v>0</v>
      </c>
      <c r="X832" s="155">
        <v>0</v>
      </c>
      <c r="Y832" s="156"/>
      <c r="Z832" s="124">
        <f t="shared" si="672"/>
        <v>0</v>
      </c>
      <c r="AA832" s="31"/>
    </row>
    <row r="833" spans="2:34" s="517" customFormat="1" ht="15" customHeight="1" x14ac:dyDescent="0.3">
      <c r="B833" s="239">
        <v>44655</v>
      </c>
      <c r="C833" s="539"/>
      <c r="D833" s="539"/>
      <c r="E833" s="539"/>
      <c r="F833" s="539"/>
      <c r="G833" s="539"/>
      <c r="H833" s="155">
        <v>386</v>
      </c>
      <c r="I833" s="83"/>
      <c r="J833" s="151">
        <v>1498</v>
      </c>
      <c r="K833" s="152">
        <v>1.013531799729364</v>
      </c>
      <c r="L833" s="151">
        <v>91</v>
      </c>
      <c r="M833" s="152">
        <v>1.0340909090909092</v>
      </c>
      <c r="N833" s="153">
        <v>1589</v>
      </c>
      <c r="O833" s="83"/>
      <c r="P833" s="83"/>
      <c r="Q833" s="151">
        <v>413</v>
      </c>
      <c r="R833" s="109">
        <f t="shared" si="668"/>
        <v>0.51199331142247595</v>
      </c>
      <c r="S833" s="151">
        <v>42</v>
      </c>
      <c r="T833" s="109">
        <f t="shared" si="669"/>
        <v>0.35558180744240991</v>
      </c>
      <c r="U833" s="104">
        <f t="shared" si="670"/>
        <v>455</v>
      </c>
      <c r="V833" s="151">
        <v>0</v>
      </c>
      <c r="W833" s="109">
        <f t="shared" si="671"/>
        <v>0</v>
      </c>
      <c r="X833" s="151">
        <v>18</v>
      </c>
      <c r="Y833" s="328"/>
      <c r="Z833" s="124">
        <f t="shared" si="672"/>
        <v>18</v>
      </c>
      <c r="AA833" s="31"/>
    </row>
    <row r="834" spans="2:34" s="517" customFormat="1" ht="15" customHeight="1" x14ac:dyDescent="0.3">
      <c r="B834" s="239">
        <v>44656</v>
      </c>
      <c r="C834" s="539"/>
      <c r="D834" s="539"/>
      <c r="E834" s="539"/>
      <c r="F834" s="539"/>
      <c r="G834" s="539"/>
      <c r="H834" s="155">
        <v>342</v>
      </c>
      <c r="I834" s="83"/>
      <c r="J834" s="151">
        <v>1499</v>
      </c>
      <c r="K834" s="152">
        <v>1.0121539500337611</v>
      </c>
      <c r="L834" s="151">
        <v>113</v>
      </c>
      <c r="M834" s="152">
        <v>1.0272727272727273</v>
      </c>
      <c r="N834" s="153">
        <v>1612</v>
      </c>
      <c r="O834" s="83"/>
      <c r="P834" s="83"/>
      <c r="Q834" s="151">
        <v>432</v>
      </c>
      <c r="R834" s="109">
        <f t="shared" si="668"/>
        <v>0.53554748313440581</v>
      </c>
      <c r="S834" s="151">
        <v>87</v>
      </c>
      <c r="T834" s="109">
        <f t="shared" si="669"/>
        <v>0.73656231541642059</v>
      </c>
      <c r="U834" s="104">
        <f t="shared" si="670"/>
        <v>519</v>
      </c>
      <c r="V834" s="151">
        <v>8</v>
      </c>
      <c r="W834" s="109">
        <f t="shared" si="671"/>
        <v>2.15</v>
      </c>
      <c r="X834" s="151">
        <v>15</v>
      </c>
      <c r="Y834" s="328"/>
      <c r="Z834" s="124">
        <f t="shared" si="672"/>
        <v>23</v>
      </c>
      <c r="AA834" s="31"/>
    </row>
    <row r="835" spans="2:34" s="517" customFormat="1" ht="15" customHeight="1" x14ac:dyDescent="0.3">
      <c r="B835" s="239">
        <v>44657</v>
      </c>
      <c r="C835" s="539"/>
      <c r="D835" s="539"/>
      <c r="E835" s="539"/>
      <c r="F835" s="539"/>
      <c r="G835" s="539"/>
      <c r="H835" s="155">
        <v>381</v>
      </c>
      <c r="I835" s="83"/>
      <c r="J835" s="83"/>
      <c r="K835" s="83"/>
      <c r="L835" s="83"/>
      <c r="M835" s="83"/>
      <c r="N835" s="83"/>
      <c r="O835" s="83"/>
      <c r="P835" s="83"/>
      <c r="Q835" s="151">
        <v>504</v>
      </c>
      <c r="R835" s="109">
        <f t="shared" ref="R835" si="673">Q835/Q$68</f>
        <v>0.62480539699014015</v>
      </c>
      <c r="S835" s="151">
        <v>60</v>
      </c>
      <c r="T835" s="109">
        <f t="shared" ref="T835" si="674">S835/S$68</f>
        <v>0.50797401063201419</v>
      </c>
      <c r="U835" s="104">
        <f t="shared" ref="U835" si="675">Q835+S835</f>
        <v>564</v>
      </c>
      <c r="V835" s="151">
        <v>0</v>
      </c>
      <c r="W835" s="109">
        <f t="shared" ref="W835" si="676">V835/$V$68</f>
        <v>0</v>
      </c>
      <c r="X835" s="151">
        <v>16</v>
      </c>
      <c r="Y835" s="328"/>
      <c r="Z835" s="124">
        <f t="shared" ref="Z835" si="677">V835+X835</f>
        <v>16</v>
      </c>
      <c r="AA835" s="31"/>
    </row>
    <row r="836" spans="2:34" s="517" customFormat="1" ht="15" customHeight="1" x14ac:dyDescent="0.3">
      <c r="B836" s="537"/>
      <c r="C836" s="537"/>
      <c r="D836" s="537"/>
      <c r="E836" s="537"/>
      <c r="F836" s="537"/>
      <c r="G836" s="537"/>
      <c r="H836" s="537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31"/>
      <c r="X836" s="31"/>
      <c r="Y836" s="31"/>
      <c r="Z836" s="31"/>
      <c r="AA836" s="31"/>
    </row>
    <row r="837" spans="2:34" ht="15" customHeight="1" x14ac:dyDescent="0.3">
      <c r="B837" s="549" t="s">
        <v>319</v>
      </c>
      <c r="C837" s="549"/>
      <c r="D837" s="549"/>
      <c r="E837" s="549"/>
      <c r="F837" s="549"/>
      <c r="G837" s="549"/>
      <c r="H837" s="549"/>
      <c r="I837" s="83"/>
      <c r="J837" s="84" t="s">
        <v>35</v>
      </c>
      <c r="K837" s="84"/>
      <c r="L837" s="84"/>
      <c r="M837" s="84"/>
      <c r="N837" s="31"/>
      <c r="O837" s="31"/>
      <c r="P837" s="31"/>
      <c r="Q837" s="31"/>
      <c r="R837" s="31"/>
      <c r="S837" s="31"/>
      <c r="T837" s="31"/>
      <c r="U837" s="31"/>
      <c r="V837" s="129"/>
      <c r="W837" s="31"/>
      <c r="X837" s="31"/>
      <c r="Y837" s="31"/>
      <c r="Z837" s="31"/>
      <c r="AA837" s="31"/>
      <c r="AB837" s="31"/>
    </row>
    <row r="838" spans="2:34" ht="15" customHeight="1" x14ac:dyDescent="0.3">
      <c r="B838" s="549"/>
      <c r="C838" s="549"/>
      <c r="D838" s="549"/>
      <c r="E838" s="549"/>
      <c r="F838" s="549"/>
      <c r="G838" s="549"/>
      <c r="H838" s="549"/>
      <c r="I838" s="83"/>
      <c r="J838" s="133" t="s">
        <v>36</v>
      </c>
      <c r="K838" s="125"/>
      <c r="L838" s="125"/>
      <c r="M838" s="125"/>
      <c r="N838" s="125"/>
      <c r="O838" s="125"/>
      <c r="P838" s="130"/>
      <c r="Q838" s="130"/>
      <c r="R838" s="130"/>
      <c r="S838" s="130"/>
      <c r="T838" s="130"/>
      <c r="U838" s="130"/>
      <c r="V838" s="137"/>
      <c r="W838" s="130"/>
      <c r="X838" s="130"/>
      <c r="Y838" s="130"/>
      <c r="Z838" s="130"/>
      <c r="AA838" s="130"/>
      <c r="AB838" s="130"/>
    </row>
    <row r="839" spans="2:34" ht="15" customHeight="1" x14ac:dyDescent="0.3">
      <c r="B839" s="125"/>
      <c r="C839" s="125"/>
      <c r="D839" s="125"/>
      <c r="E839" s="125"/>
      <c r="F839" s="125"/>
      <c r="G839" s="125"/>
      <c r="H839" s="125"/>
      <c r="I839" s="83"/>
      <c r="J839" s="130" t="s">
        <v>276</v>
      </c>
      <c r="K839" s="130"/>
      <c r="L839" s="130"/>
      <c r="M839" s="125"/>
      <c r="N839" s="125"/>
      <c r="O839" s="125"/>
      <c r="P839" s="130"/>
      <c r="Q839" s="130"/>
      <c r="R839" s="130"/>
      <c r="S839" s="130"/>
      <c r="T839" s="130"/>
      <c r="U839" s="130"/>
      <c r="V839" s="130"/>
      <c r="W839" s="130"/>
      <c r="X839" s="130"/>
      <c r="Y839" s="130"/>
      <c r="Z839" s="130"/>
      <c r="AA839" s="130"/>
      <c r="AB839" s="130"/>
    </row>
    <row r="840" spans="2:34" ht="15" customHeight="1" x14ac:dyDescent="0.3">
      <c r="B840" s="126" t="s">
        <v>25</v>
      </c>
      <c r="C840" s="127"/>
      <c r="D840" s="127"/>
      <c r="E840" s="127"/>
      <c r="F840" s="127"/>
      <c r="G840" s="127"/>
      <c r="H840" s="127"/>
      <c r="I840" s="51"/>
      <c r="J840" s="133" t="s">
        <v>37</v>
      </c>
      <c r="K840" s="130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  <c r="W840" s="131"/>
      <c r="X840" s="131"/>
      <c r="Y840" s="131"/>
      <c r="Z840" s="131"/>
      <c r="AA840" s="131"/>
      <c r="AB840" s="131"/>
    </row>
    <row r="841" spans="2:34" x14ac:dyDescent="0.3">
      <c r="B841" s="128" t="s">
        <v>165</v>
      </c>
      <c r="C841" s="127"/>
      <c r="D841" s="127"/>
      <c r="E841" s="127"/>
      <c r="F841" s="127"/>
      <c r="G841" s="127"/>
      <c r="H841" s="127"/>
      <c r="I841" s="51"/>
      <c r="J841" s="132" t="s">
        <v>332</v>
      </c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  <c r="W841" s="131"/>
      <c r="X841" s="131"/>
      <c r="Y841" s="131"/>
      <c r="Z841" s="131"/>
      <c r="AA841" s="131"/>
      <c r="AB841" s="131"/>
    </row>
    <row r="842" spans="2:34" x14ac:dyDescent="0.3">
      <c r="B842" s="128" t="s">
        <v>333</v>
      </c>
      <c r="C842" s="127"/>
      <c r="D842" s="127"/>
      <c r="E842" s="127"/>
      <c r="F842" s="127"/>
      <c r="G842" s="127"/>
      <c r="H842" s="127"/>
      <c r="I842" s="51"/>
      <c r="J842" s="133" t="s">
        <v>38</v>
      </c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0"/>
      <c r="Z842" s="130"/>
      <c r="AA842" s="130"/>
      <c r="AB842" s="130"/>
    </row>
    <row r="843" spans="2:34" ht="15" customHeight="1" x14ac:dyDescent="0.3">
      <c r="B843" s="128" t="s">
        <v>166</v>
      </c>
      <c r="C843" s="127"/>
      <c r="D843" s="127"/>
      <c r="E843" s="127"/>
      <c r="F843" s="127"/>
      <c r="G843" s="127"/>
      <c r="H843" s="127"/>
      <c r="I843" s="51"/>
      <c r="J843" s="541" t="s">
        <v>317</v>
      </c>
      <c r="K843" s="541"/>
      <c r="L843" s="541"/>
      <c r="M843" s="541"/>
      <c r="N843" s="541"/>
      <c r="O843" s="541"/>
      <c r="P843" s="541"/>
      <c r="Q843" s="541"/>
      <c r="R843" s="541"/>
      <c r="S843" s="541"/>
      <c r="T843" s="541"/>
      <c r="U843" s="541"/>
      <c r="V843" s="541"/>
      <c r="W843" s="541"/>
      <c r="X843" s="541"/>
      <c r="Y843" s="541"/>
      <c r="Z843" s="541"/>
      <c r="AA843" s="541"/>
      <c r="AB843" s="541"/>
      <c r="AC843" s="81"/>
      <c r="AD843" s="81"/>
      <c r="AE843" s="81"/>
      <c r="AF843" s="81"/>
      <c r="AG843" s="81"/>
      <c r="AH843" s="81"/>
    </row>
    <row r="844" spans="2:34" x14ac:dyDescent="0.3">
      <c r="B844" s="128" t="s">
        <v>167</v>
      </c>
      <c r="C844" s="127"/>
      <c r="D844" s="127"/>
      <c r="E844" s="127"/>
      <c r="F844" s="127"/>
      <c r="G844" s="127"/>
      <c r="H844" s="127"/>
      <c r="I844" s="51"/>
      <c r="J844" s="541"/>
      <c r="K844" s="541"/>
      <c r="L844" s="541"/>
      <c r="M844" s="541"/>
      <c r="N844" s="541"/>
      <c r="O844" s="541"/>
      <c r="P844" s="541"/>
      <c r="Q844" s="541"/>
      <c r="R844" s="541"/>
      <c r="S844" s="541"/>
      <c r="T844" s="541"/>
      <c r="U844" s="541"/>
      <c r="V844" s="541"/>
      <c r="W844" s="541"/>
      <c r="X844" s="541"/>
      <c r="Y844" s="541"/>
      <c r="Z844" s="541"/>
      <c r="AA844" s="541"/>
      <c r="AB844" s="541"/>
      <c r="AC844" s="81"/>
      <c r="AD844" s="81"/>
      <c r="AE844" s="81"/>
      <c r="AF844" s="81"/>
      <c r="AG844" s="81"/>
      <c r="AH844" s="81"/>
    </row>
    <row r="845" spans="2:34" x14ac:dyDescent="0.3">
      <c r="B845" s="128" t="s">
        <v>168</v>
      </c>
      <c r="C845" s="128"/>
      <c r="D845" s="128"/>
      <c r="E845" s="128"/>
      <c r="F845" s="128"/>
      <c r="G845" s="128"/>
      <c r="H845" s="128"/>
      <c r="I845" s="82"/>
      <c r="J845" s="541"/>
      <c r="K845" s="541"/>
      <c r="L845" s="541"/>
      <c r="M845" s="541"/>
      <c r="N845" s="541"/>
      <c r="O845" s="541"/>
      <c r="P845" s="541"/>
      <c r="Q845" s="541"/>
      <c r="R845" s="541"/>
      <c r="S845" s="541"/>
      <c r="T845" s="541"/>
      <c r="U845" s="541"/>
      <c r="V845" s="541"/>
      <c r="W845" s="541"/>
      <c r="X845" s="541"/>
      <c r="Y845" s="541"/>
      <c r="Z845" s="541"/>
      <c r="AA845" s="541"/>
      <c r="AB845" s="541"/>
    </row>
    <row r="846" spans="2:34" ht="15" customHeight="1" x14ac:dyDescent="0.3">
      <c r="B846" s="128" t="s">
        <v>169</v>
      </c>
      <c r="C846" s="31"/>
      <c r="D846" s="31"/>
      <c r="E846" s="31"/>
      <c r="F846" s="31"/>
      <c r="G846" s="31"/>
      <c r="H846" s="31"/>
      <c r="J846" s="133" t="s">
        <v>163</v>
      </c>
      <c r="K846" s="131"/>
      <c r="L846" s="131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0"/>
      <c r="Z846" s="130"/>
      <c r="AA846" s="130"/>
      <c r="AB846" s="130"/>
    </row>
    <row r="847" spans="2:34" ht="43.5" customHeight="1" x14ac:dyDescent="0.3">
      <c r="B847" s="31"/>
      <c r="C847" s="31"/>
      <c r="D847" s="31"/>
      <c r="E847" s="31"/>
      <c r="F847" s="31"/>
      <c r="G847" s="31"/>
      <c r="H847" s="31"/>
      <c r="J847" s="541" t="s">
        <v>316</v>
      </c>
      <c r="K847" s="541"/>
      <c r="L847" s="541"/>
      <c r="M847" s="541"/>
      <c r="N847" s="541"/>
      <c r="O847" s="541"/>
      <c r="P847" s="541"/>
      <c r="Q847" s="541"/>
      <c r="R847" s="541"/>
      <c r="S847" s="541"/>
      <c r="T847" s="541"/>
      <c r="U847" s="541"/>
      <c r="V847" s="541"/>
      <c r="W847" s="541"/>
      <c r="X847" s="541"/>
      <c r="Y847" s="541"/>
      <c r="Z847" s="541"/>
      <c r="AA847" s="541"/>
      <c r="AB847" s="134"/>
    </row>
    <row r="848" spans="2:34" ht="15" customHeight="1" x14ac:dyDescent="0.3">
      <c r="J848" s="53" t="s">
        <v>97</v>
      </c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</row>
    <row r="849" spans="10:28" x14ac:dyDescent="0.3">
      <c r="J849" s="162"/>
      <c r="K849" s="31"/>
      <c r="L849" s="132" t="s">
        <v>98</v>
      </c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</row>
    <row r="850" spans="10:28" x14ac:dyDescent="0.3">
      <c r="J850" s="135"/>
      <c r="K850" s="31"/>
      <c r="L850" s="132" t="s">
        <v>33</v>
      </c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</row>
    <row r="851" spans="10:28" x14ac:dyDescent="0.3">
      <c r="J851" s="136"/>
      <c r="K851" s="31"/>
      <c r="L851" s="132" t="s">
        <v>34</v>
      </c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843:AB845"/>
    <mergeCell ref="J847:AA847"/>
    <mergeCell ref="H4:O4"/>
    <mergeCell ref="C6:D6"/>
    <mergeCell ref="J6:O6"/>
    <mergeCell ref="B837:H838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L100:L834 J100:J834 X826:X830 V826:V830 V833:V835 X833:X835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835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5 S833:S835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31"/>
  <sheetViews>
    <sheetView showGridLines="0" zoomScale="90" zoomScaleNormal="90" workbookViewId="0">
      <selection activeCell="A25" sqref="A25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9.1093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96" t="s">
        <v>283</v>
      </c>
      <c r="C2" s="596"/>
      <c r="D2" s="596"/>
      <c r="E2" s="596"/>
      <c r="F2" s="596"/>
      <c r="G2" s="596"/>
      <c r="H2" s="596"/>
      <c r="I2" s="596"/>
      <c r="J2" s="596"/>
      <c r="K2" s="596"/>
      <c r="L2" s="596"/>
      <c r="M2" s="596"/>
      <c r="N2" s="596"/>
      <c r="O2" s="596"/>
      <c r="P2" s="596"/>
      <c r="Q2" s="596"/>
      <c r="R2" s="596"/>
      <c r="S2" s="596"/>
      <c r="T2" s="596"/>
      <c r="U2" s="596"/>
      <c r="V2" s="596"/>
      <c r="W2" s="596"/>
      <c r="X2" s="596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98" t="s">
        <v>278</v>
      </c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599"/>
      <c r="O4" s="599"/>
      <c r="P4" s="599"/>
      <c r="Q4" s="599"/>
      <c r="R4" s="599"/>
      <c r="S4" s="599"/>
      <c r="T4" s="599"/>
      <c r="U4" s="599"/>
      <c r="V4" s="599"/>
      <c r="X4" s="138"/>
      <c r="Y4" s="598" t="s">
        <v>322</v>
      </c>
      <c r="Z4" s="599"/>
      <c r="AA4" s="599"/>
      <c r="AB4" s="599"/>
      <c r="AC4" s="599"/>
      <c r="AD4" s="599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600" t="s">
        <v>323</v>
      </c>
      <c r="E6" s="600"/>
      <c r="F6" s="600"/>
      <c r="G6" s="600"/>
      <c r="H6" s="600"/>
      <c r="I6" s="600"/>
      <c r="J6" s="600"/>
      <c r="K6" s="600"/>
      <c r="L6" s="600"/>
      <c r="M6" s="600"/>
      <c r="N6" s="600"/>
      <c r="O6" s="600"/>
      <c r="P6" s="600"/>
      <c r="Q6" s="600"/>
      <c r="R6" s="600"/>
      <c r="S6" s="600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320</v>
      </c>
      <c r="AD6" s="82" t="s">
        <v>321</v>
      </c>
    </row>
    <row r="7" spans="1:30" ht="15" customHeight="1" x14ac:dyDescent="0.3">
      <c r="A7" s="309"/>
      <c r="B7" s="309"/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0"/>
      <c r="P9" s="600"/>
      <c r="Q9" s="600"/>
      <c r="R9" s="600"/>
      <c r="S9" s="600"/>
      <c r="T9" s="320"/>
      <c r="U9" s="320"/>
      <c r="V9" s="320"/>
      <c r="W9" s="320"/>
      <c r="Y9" s="518">
        <v>43831</v>
      </c>
      <c r="Z9" s="519">
        <v>2.6949909470996438</v>
      </c>
      <c r="AA9" s="519">
        <v>0.59147580492060015</v>
      </c>
      <c r="AB9" s="519">
        <v>-2.6340061006556681</v>
      </c>
      <c r="AC9" s="519">
        <v>-0.56771386643185906</v>
      </c>
      <c r="AD9" s="519">
        <v>5.0356322332552912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8" t="s">
        <v>173</v>
      </c>
      <c r="Z10" s="519">
        <v>1.1468411974336803</v>
      </c>
      <c r="AA10" s="519">
        <v>1.2403455080813217</v>
      </c>
      <c r="AB10" s="519">
        <v>-2.6340061006556681</v>
      </c>
      <c r="AC10" s="519">
        <v>3.5794614867123755</v>
      </c>
      <c r="AD10" s="519">
        <v>5.405475318114684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8" t="s">
        <v>173</v>
      </c>
      <c r="Z11" s="519">
        <v>-1.9379457406694935</v>
      </c>
      <c r="AA11" s="519">
        <v>1.0080204391327674</v>
      </c>
      <c r="AB11" s="519">
        <v>-2.6340061006556681</v>
      </c>
      <c r="AC11" s="519">
        <v>4.2592975026162918</v>
      </c>
      <c r="AD11" s="519">
        <v>5.4459475036154474</v>
      </c>
    </row>
    <row r="12" spans="1:30" x14ac:dyDescent="0.3">
      <c r="A12" s="309"/>
      <c r="B12" s="309"/>
      <c r="C12" s="309"/>
      <c r="D12" s="309"/>
      <c r="Y12" s="518" t="s">
        <v>173</v>
      </c>
      <c r="Z12" s="519">
        <v>-1.9998603614663195</v>
      </c>
      <c r="AA12" s="519">
        <v>0.34475327432761504</v>
      </c>
      <c r="AB12" s="519">
        <v>-2.6340061006556681</v>
      </c>
      <c r="AC12" s="519">
        <v>6.2175512996922322</v>
      </c>
      <c r="AD12" s="519">
        <v>6.6480648106703786</v>
      </c>
    </row>
    <row r="13" spans="1:30" x14ac:dyDescent="0.3">
      <c r="A13" s="309"/>
      <c r="B13" s="309"/>
      <c r="C13" s="309"/>
      <c r="D13" s="309"/>
      <c r="Y13" s="518" t="s">
        <v>173</v>
      </c>
      <c r="Z13" s="519">
        <v>1.9230568776479573</v>
      </c>
      <c r="AA13" s="519">
        <v>9.5523777081023817E-2</v>
      </c>
      <c r="AB13" s="519">
        <v>-2.6340061006556681</v>
      </c>
      <c r="AC13" s="519">
        <v>9.7157291907543879</v>
      </c>
      <c r="AD13" s="519">
        <v>8.0139143776466142</v>
      </c>
    </row>
    <row r="14" spans="1:30" x14ac:dyDescent="0.3">
      <c r="Y14" s="518" t="s">
        <v>173</v>
      </c>
      <c r="Z14" s="519">
        <v>1.0238058352727211</v>
      </c>
      <c r="AA14" s="519">
        <v>0.44653406294391756</v>
      </c>
      <c r="AB14" s="519">
        <v>-2.6340061006556681</v>
      </c>
      <c r="AC14" s="519">
        <v>10.747743065456589</v>
      </c>
      <c r="AD14" s="519">
        <v>8.9597875813911632</v>
      </c>
    </row>
    <row r="15" spans="1:30" x14ac:dyDescent="0.3">
      <c r="Y15" s="518" t="s">
        <v>173</v>
      </c>
      <c r="Z15" s="519">
        <v>-0.43761583502488433</v>
      </c>
      <c r="AA15" s="519">
        <v>0.90660481522196967</v>
      </c>
      <c r="AB15" s="519">
        <v>-2.6340061006556681</v>
      </c>
      <c r="AC15" s="519">
        <v>12.584384995892634</v>
      </c>
      <c r="AD15" s="519">
        <v>9.3673696246765896</v>
      </c>
    </row>
    <row r="16" spans="1:30" x14ac:dyDescent="0.3">
      <c r="Y16" s="518" t="s">
        <v>173</v>
      </c>
      <c r="Z16" s="519">
        <v>0.95038446637350527</v>
      </c>
      <c r="AA16" s="519">
        <v>1.5140609281358224</v>
      </c>
      <c r="AB16" s="519">
        <v>-2.6340061006556681</v>
      </c>
      <c r="AC16" s="519">
        <v>8.9932331024017884</v>
      </c>
      <c r="AD16" s="519">
        <v>9.8916060519614231</v>
      </c>
    </row>
    <row r="17" spans="25:30" x14ac:dyDescent="0.3">
      <c r="Y17" s="518" t="s">
        <v>173</v>
      </c>
      <c r="Z17" s="519">
        <v>3.6039131984739368</v>
      </c>
      <c r="AA17" s="519">
        <v>1.6579073524390797</v>
      </c>
      <c r="AB17" s="519">
        <v>-2.6340061006556681</v>
      </c>
      <c r="AC17" s="519">
        <v>10.200573912924213</v>
      </c>
      <c r="AD17" s="519">
        <v>9.8192497986738942</v>
      </c>
    </row>
    <row r="18" spans="25:30" x14ac:dyDescent="0.3">
      <c r="Y18" s="518" t="s">
        <v>173</v>
      </c>
      <c r="Z18" s="519">
        <v>1.2825495252768708</v>
      </c>
      <c r="AA18" s="519">
        <v>1.9206747287674641</v>
      </c>
      <c r="AB18" s="519">
        <v>-2.6340061006556681</v>
      </c>
      <c r="AC18" s="519">
        <v>7.1123718056142877</v>
      </c>
      <c r="AD18" s="519">
        <v>9.7901568294014538</v>
      </c>
    </row>
    <row r="19" spans="25:30" x14ac:dyDescent="0.3">
      <c r="Y19" s="518" t="s">
        <v>173</v>
      </c>
      <c r="Z19" s="519">
        <v>2.2523324289306501</v>
      </c>
      <c r="AA19" s="519">
        <v>2.1315156569867093</v>
      </c>
      <c r="AB19" s="519">
        <v>-2.6340061006556681</v>
      </c>
      <c r="AC19" s="519">
        <v>9.8872062906860663</v>
      </c>
      <c r="AD19" s="519">
        <v>9.1451275573248516</v>
      </c>
    </row>
    <row r="20" spans="25:30" x14ac:dyDescent="0.3">
      <c r="Y20" s="518" t="s">
        <v>173</v>
      </c>
      <c r="Z20" s="519">
        <v>2.9299818477707591</v>
      </c>
      <c r="AA20" s="519">
        <v>2.2189720938238962</v>
      </c>
      <c r="AB20" s="519">
        <v>-2.6340061006556681</v>
      </c>
      <c r="AC20" s="519">
        <v>9.2092354177416809</v>
      </c>
      <c r="AD20" s="519">
        <v>8.8380692403693661</v>
      </c>
    </row>
    <row r="21" spans="25:30" x14ac:dyDescent="0.3">
      <c r="Y21" s="518" t="s">
        <v>173</v>
      </c>
      <c r="Z21" s="519">
        <v>2.8631774695714101</v>
      </c>
      <c r="AA21" s="519">
        <v>1.9623329713490645</v>
      </c>
      <c r="AB21" s="519">
        <v>-2.6340061006556681</v>
      </c>
      <c r="AC21" s="519">
        <v>10.544092280549506</v>
      </c>
      <c r="AD21" s="519">
        <v>7.9299787934870176</v>
      </c>
    </row>
    <row r="22" spans="25:30" x14ac:dyDescent="0.3">
      <c r="Y22" s="518" t="s">
        <v>173</v>
      </c>
      <c r="Z22" s="519">
        <v>1.0382706625098335</v>
      </c>
      <c r="AA22" s="519">
        <v>1.7944056760711438</v>
      </c>
      <c r="AB22" s="519">
        <v>-2.6340061006556681</v>
      </c>
      <c r="AC22" s="519">
        <v>8.0691800913564151</v>
      </c>
      <c r="AD22" s="519">
        <v>7.755690539408862</v>
      </c>
    </row>
    <row r="23" spans="25:30" x14ac:dyDescent="0.3">
      <c r="Y23" s="518" t="s">
        <v>173</v>
      </c>
      <c r="Z23" s="519">
        <v>1.5625795242338114</v>
      </c>
      <c r="AA23" s="519">
        <v>1.4067992147102102</v>
      </c>
      <c r="AB23" s="519">
        <v>-2.6340061006556681</v>
      </c>
      <c r="AC23" s="519">
        <v>6.8438248837133955</v>
      </c>
      <c r="AD23" s="519">
        <v>7.0471046295567117</v>
      </c>
    </row>
    <row r="24" spans="25:30" x14ac:dyDescent="0.3">
      <c r="Y24" s="518" t="s">
        <v>173</v>
      </c>
      <c r="Z24" s="519">
        <v>1.8074393411501144</v>
      </c>
      <c r="AA24" s="519">
        <v>1.2387460815790574</v>
      </c>
      <c r="AB24" s="519">
        <v>-2.6340061006556681</v>
      </c>
      <c r="AC24" s="519">
        <v>3.8439407847477725</v>
      </c>
      <c r="AD24" s="519">
        <v>6.9477897919959259</v>
      </c>
    </row>
    <row r="25" spans="25:30" x14ac:dyDescent="0.3">
      <c r="Y25" s="518" t="s">
        <v>173</v>
      </c>
      <c r="Z25" s="519">
        <v>0.10705845833142735</v>
      </c>
      <c r="AA25" s="519">
        <v>1.54582892015072</v>
      </c>
      <c r="AB25" s="519">
        <v>-2.6340061006556681</v>
      </c>
      <c r="AC25" s="519">
        <v>5.8923540270671992</v>
      </c>
      <c r="AD25" s="519">
        <v>6.2396174251414038</v>
      </c>
    </row>
    <row r="26" spans="25:30" x14ac:dyDescent="0.3">
      <c r="Y26" s="518" t="s">
        <v>173</v>
      </c>
      <c r="Z26" s="519">
        <v>-0.46091280059588602</v>
      </c>
      <c r="AA26" s="519">
        <v>1.6646248038934164</v>
      </c>
      <c r="AB26" s="519">
        <v>-2.6340061006556681</v>
      </c>
      <c r="AC26" s="519">
        <v>4.9271049217210106</v>
      </c>
      <c r="AD26" s="519">
        <v>5.7680930887615984</v>
      </c>
    </row>
    <row r="27" spans="25:30" x14ac:dyDescent="0.3">
      <c r="Y27" s="518" t="s">
        <v>173</v>
      </c>
      <c r="Z27" s="519">
        <v>1.7536099158526914</v>
      </c>
      <c r="AA27" s="519">
        <v>1.5939670081892268</v>
      </c>
      <c r="AB27" s="519">
        <v>-2.6340061006556681</v>
      </c>
      <c r="AC27" s="519">
        <v>8.5140315548161851</v>
      </c>
      <c r="AD27" s="519">
        <v>5.6077235824915919</v>
      </c>
    </row>
    <row r="28" spans="25:30" x14ac:dyDescent="0.3">
      <c r="Y28" s="518" t="s">
        <v>173</v>
      </c>
      <c r="Z28" s="519">
        <v>5.0127573395730476</v>
      </c>
      <c r="AA28" s="519">
        <v>1.8301757115011987</v>
      </c>
      <c r="AB28" s="519">
        <v>-2.6340061006556681</v>
      </c>
      <c r="AC28" s="519">
        <v>5.5868857125678488</v>
      </c>
      <c r="AD28" s="519">
        <v>5.9175937433190011</v>
      </c>
    </row>
    <row r="29" spans="25:30" x14ac:dyDescent="0.3">
      <c r="Y29" s="518" t="s">
        <v>173</v>
      </c>
      <c r="Z29" s="519">
        <v>1.8698418487087096</v>
      </c>
      <c r="AA29" s="519">
        <v>2.3990897815202294</v>
      </c>
      <c r="AB29" s="519">
        <v>-2.6340061006556681</v>
      </c>
      <c r="AC29" s="519">
        <v>4.76850973669778</v>
      </c>
      <c r="AD29" s="519">
        <v>5.8322256324325581</v>
      </c>
    </row>
    <row r="30" spans="25:30" x14ac:dyDescent="0.3">
      <c r="Y30" s="518" t="s">
        <v>173</v>
      </c>
      <c r="Z30" s="519">
        <v>1.0679749543044834</v>
      </c>
      <c r="AA30" s="519">
        <v>3.0882319906674018</v>
      </c>
      <c r="AB30" s="519">
        <v>-2.6340061006556681</v>
      </c>
      <c r="AC30" s="519">
        <v>5.7212383398233442</v>
      </c>
      <c r="AD30" s="519">
        <v>5.8284790800915784</v>
      </c>
    </row>
    <row r="31" spans="25:30" x14ac:dyDescent="0.3">
      <c r="Y31" s="518" t="s">
        <v>173</v>
      </c>
      <c r="Z31" s="519">
        <v>3.4609002643339184</v>
      </c>
      <c r="AA31" s="519">
        <v>3.579405794039288</v>
      </c>
      <c r="AB31" s="519">
        <v>-2.6340061006556681</v>
      </c>
      <c r="AC31" s="519">
        <v>6.0130319105396381</v>
      </c>
      <c r="AD31" s="519">
        <v>5.5225682218373562</v>
      </c>
    </row>
    <row r="32" spans="25:30" x14ac:dyDescent="0.3">
      <c r="Y32" s="518" t="s">
        <v>173</v>
      </c>
      <c r="Z32" s="519">
        <v>4.0894569484646439</v>
      </c>
      <c r="AA32" s="519">
        <v>3.3217346675201429</v>
      </c>
      <c r="AB32" s="519">
        <v>-2.6340061006556681</v>
      </c>
      <c r="AC32" s="519">
        <v>5.2947772508620972</v>
      </c>
      <c r="AD32" s="519">
        <v>5.3291575075053146</v>
      </c>
    </row>
    <row r="33" spans="1:30" x14ac:dyDescent="0.3">
      <c r="Y33" s="518" t="s">
        <v>173</v>
      </c>
      <c r="Z33" s="519">
        <v>4.3630826634343212</v>
      </c>
      <c r="AA33" s="519">
        <v>3.1583030778026706</v>
      </c>
      <c r="AB33" s="519">
        <v>-2.6340061006556681</v>
      </c>
      <c r="AC33" s="519">
        <v>4.9008790553341584</v>
      </c>
      <c r="AD33" s="519">
        <v>5.4222634836523849</v>
      </c>
    </row>
    <row r="34" spans="1:30" x14ac:dyDescent="0.3">
      <c r="Y34" s="518" t="s">
        <v>173</v>
      </c>
      <c r="Z34" s="519">
        <v>5.1918265394558869</v>
      </c>
      <c r="AA34" s="519">
        <v>3.2743509731068485</v>
      </c>
      <c r="AB34" s="519">
        <v>-2.6340061006556681</v>
      </c>
      <c r="AC34" s="519">
        <v>6.3726555470366293</v>
      </c>
      <c r="AD34" s="519">
        <v>5.6628850382635472</v>
      </c>
    </row>
    <row r="35" spans="1:30" x14ac:dyDescent="0.3">
      <c r="D35" s="98" t="s">
        <v>282</v>
      </c>
      <c r="Y35" s="518" t="s">
        <v>173</v>
      </c>
      <c r="Z35" s="519">
        <v>3.2090594539390378</v>
      </c>
      <c r="AA35" s="519">
        <v>3.2260819312717923</v>
      </c>
      <c r="AB35" s="519">
        <v>-2.6340061006556681</v>
      </c>
      <c r="AC35" s="519">
        <v>4.233010712243555</v>
      </c>
      <c r="AD35" s="519">
        <v>5.6172449856487185</v>
      </c>
    </row>
    <row r="36" spans="1:30" x14ac:dyDescent="0.3">
      <c r="Y36" s="518" t="s">
        <v>173</v>
      </c>
      <c r="Z36" s="519">
        <v>0.72582072068640424</v>
      </c>
      <c r="AA36" s="519">
        <v>2.839638980352162</v>
      </c>
      <c r="AB36" s="519">
        <v>-2.6340061006556681</v>
      </c>
      <c r="AC36" s="519">
        <v>5.4202515697272702</v>
      </c>
      <c r="AD36" s="519">
        <v>5.5850051797046882</v>
      </c>
    </row>
    <row r="37" spans="1:30" ht="18" x14ac:dyDescent="0.3">
      <c r="C37" s="597" t="s">
        <v>246</v>
      </c>
      <c r="D37" s="597"/>
      <c r="E37" s="597"/>
      <c r="F37" s="597"/>
      <c r="G37" s="597"/>
      <c r="H37" s="597"/>
      <c r="I37" s="597"/>
      <c r="J37" s="597"/>
      <c r="K37" s="597"/>
      <c r="L37" s="597"/>
      <c r="M37" s="597"/>
      <c r="N37" s="597"/>
      <c r="O37" s="597"/>
      <c r="P37" s="597"/>
      <c r="Q37" s="597"/>
      <c r="Y37" s="518" t="s">
        <v>173</v>
      </c>
      <c r="Z37" s="519">
        <v>1.8803102214337297</v>
      </c>
      <c r="AA37" s="519">
        <v>2.4172754149320768</v>
      </c>
      <c r="AB37" s="519">
        <v>-2.6340061006556681</v>
      </c>
      <c r="AC37" s="519">
        <v>7.405589222101483</v>
      </c>
      <c r="AD37" s="519">
        <v>5.6886781681561729</v>
      </c>
    </row>
    <row r="38" spans="1:30" x14ac:dyDescent="0.3">
      <c r="C38" s="309"/>
      <c r="D38" s="309"/>
      <c r="Y38" s="518" t="s">
        <v>173</v>
      </c>
      <c r="Z38" s="519">
        <v>3.1230169714885201</v>
      </c>
      <c r="AA38" s="519">
        <v>1.4232023678963366</v>
      </c>
      <c r="AB38" s="519">
        <v>-2.6340061006556681</v>
      </c>
      <c r="AC38" s="519">
        <v>5.6935515422358378</v>
      </c>
      <c r="AD38" s="519">
        <v>5.5352478865526411</v>
      </c>
    </row>
    <row r="39" spans="1:30" ht="15.75" customHeight="1" thickBot="1" x14ac:dyDescent="0.35">
      <c r="A39" s="309"/>
      <c r="C39" s="586" t="s">
        <v>99</v>
      </c>
      <c r="D39" s="589" t="s">
        <v>273</v>
      </c>
      <c r="E39" s="590"/>
      <c r="F39" s="590"/>
      <c r="G39" s="591"/>
      <c r="H39" s="592" t="s">
        <v>4</v>
      </c>
      <c r="I39" s="547"/>
      <c r="J39" s="547"/>
      <c r="K39" s="547"/>
      <c r="L39" s="547"/>
      <c r="M39" s="593"/>
      <c r="N39" s="592" t="s">
        <v>17</v>
      </c>
      <c r="O39" s="547"/>
      <c r="P39" s="547"/>
      <c r="Q39" s="548"/>
      <c r="Y39" s="518" t="s">
        <v>173</v>
      </c>
      <c r="Z39" s="519">
        <v>1.3843562920272339</v>
      </c>
      <c r="AA39" s="519">
        <v>0.89655887538059797</v>
      </c>
      <c r="AB39" s="519">
        <v>-2.6340061006556681</v>
      </c>
      <c r="AC39" s="519">
        <v>5.069098609253885</v>
      </c>
      <c r="AD39" s="519">
        <v>5.8741527240640874</v>
      </c>
    </row>
    <row r="40" spans="1:30" ht="15" thickBot="1" x14ac:dyDescent="0.35">
      <c r="A40" s="309"/>
      <c r="C40" s="587"/>
      <c r="D40" s="594" t="s">
        <v>6</v>
      </c>
      <c r="E40" s="595"/>
      <c r="F40" s="75" t="s">
        <v>14</v>
      </c>
      <c r="G40" s="573" t="s">
        <v>29</v>
      </c>
      <c r="H40" s="575" t="s">
        <v>198</v>
      </c>
      <c r="I40" s="576"/>
      <c r="J40" s="577"/>
      <c r="K40" s="578" t="s">
        <v>199</v>
      </c>
      <c r="L40" s="576"/>
      <c r="M40" s="579"/>
      <c r="N40" s="575" t="s">
        <v>18</v>
      </c>
      <c r="O40" s="576"/>
      <c r="P40" s="576"/>
      <c r="Q40" s="577"/>
      <c r="Y40" s="518">
        <v>43862</v>
      </c>
      <c r="Z40" s="519">
        <v>1.4065377054937258</v>
      </c>
      <c r="AA40" s="519">
        <v>0.31265535198725525</v>
      </c>
      <c r="AB40" s="519">
        <v>-2.6340061006556681</v>
      </c>
      <c r="AC40" s="519">
        <v>5.62658997449455</v>
      </c>
      <c r="AD40" s="519">
        <v>5.4703339619840881</v>
      </c>
    </row>
    <row r="41" spans="1:30" ht="16.2" thickBot="1" x14ac:dyDescent="0.35">
      <c r="A41" s="309"/>
      <c r="C41" s="588"/>
      <c r="D41" s="344" t="s">
        <v>6</v>
      </c>
      <c r="E41" s="344" t="s">
        <v>12</v>
      </c>
      <c r="F41" s="344" t="s">
        <v>13</v>
      </c>
      <c r="G41" s="574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8" t="s">
        <v>173</v>
      </c>
      <c r="Z41" s="519">
        <v>-1.7666847897942954</v>
      </c>
      <c r="AA41" s="519">
        <v>-0.5593600212853711</v>
      </c>
      <c r="AB41" s="519">
        <v>-2.6340061006556681</v>
      </c>
      <c r="AC41" s="519">
        <v>5.2986435758119086</v>
      </c>
      <c r="AD41" s="519">
        <v>4.7465771353939017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8" t="s">
        <v>173</v>
      </c>
      <c r="Z42" s="519">
        <v>-0.47744499367113236</v>
      </c>
      <c r="AA42" s="519">
        <v>-1.2122561619825696</v>
      </c>
      <c r="AB42" s="519">
        <v>-2.6340061006556681</v>
      </c>
      <c r="AC42" s="519">
        <v>6.6053445748236754</v>
      </c>
      <c r="AD42" s="519">
        <v>4.5406182910445256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8" t="s">
        <v>173</v>
      </c>
      <c r="Z43" s="519">
        <v>-3.3615039430669946</v>
      </c>
      <c r="AA43" s="519">
        <v>-1.5773794540968655</v>
      </c>
      <c r="AB43" s="519">
        <v>-2.6340061006556681</v>
      </c>
      <c r="AC43" s="519">
        <v>2.5935202351672757</v>
      </c>
      <c r="AD43" s="519">
        <v>4.6631598118284598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8" t="s">
        <v>173</v>
      </c>
      <c r="Z44" s="519">
        <v>-4.2237973914746556</v>
      </c>
      <c r="AA44" s="519">
        <v>-2.174539488331547</v>
      </c>
      <c r="AB44" s="519">
        <v>-2.6340061006556681</v>
      </c>
      <c r="AC44" s="519">
        <v>2.339291435970182</v>
      </c>
      <c r="AD44" s="519">
        <v>4.5824220183585123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8" t="s">
        <v>173</v>
      </c>
      <c r="Z45" s="519">
        <v>-1.4472560133918677</v>
      </c>
      <c r="AA45" s="519">
        <v>-2.1874899623413269</v>
      </c>
      <c r="AB45" s="519">
        <v>-2.6340061006556681</v>
      </c>
      <c r="AC45" s="519">
        <v>4.2518396317902045</v>
      </c>
      <c r="AD45" s="519">
        <v>4.4022911280930241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8" t="s">
        <v>173</v>
      </c>
      <c r="Z46" s="519">
        <v>-1.1715067527728373</v>
      </c>
      <c r="AA46" s="519">
        <v>-1.9396966560054949</v>
      </c>
      <c r="AB46" s="519">
        <v>-2.6340061006556681</v>
      </c>
      <c r="AC46" s="519">
        <v>5.9268892547414254</v>
      </c>
      <c r="AD46" s="519">
        <v>4.0034368622364491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8" t="s">
        <v>173</v>
      </c>
      <c r="Z47" s="519">
        <v>-2.7735825341490448</v>
      </c>
      <c r="AA47" s="519">
        <v>-1.6887860606935183</v>
      </c>
      <c r="AB47" s="519">
        <v>-2.6340061006556681</v>
      </c>
      <c r="AC47" s="519">
        <v>5.0614254202049125</v>
      </c>
      <c r="AD47" s="519">
        <v>3.8990642449625534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8" t="s">
        <v>173</v>
      </c>
      <c r="Z48" s="519">
        <v>-1.8573381078627547</v>
      </c>
      <c r="AA48" s="519">
        <v>-0.40850661642460395</v>
      </c>
      <c r="AB48" s="519">
        <v>-2.6340061006556681</v>
      </c>
      <c r="AC48" s="519">
        <v>4.0377273439534918</v>
      </c>
      <c r="AD48" s="519">
        <v>3.9206378453225921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8" t="s">
        <v>173</v>
      </c>
      <c r="Z49" s="519">
        <v>1.2571081506796924</v>
      </c>
      <c r="AA49" s="519">
        <v>0.58534392156752535</v>
      </c>
      <c r="AB49" s="519">
        <v>-2.6340061006556681</v>
      </c>
      <c r="AC49" s="519">
        <v>3.813364713827653</v>
      </c>
      <c r="AD49" s="519">
        <v>4.2039113597399718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8" t="s">
        <v>173</v>
      </c>
      <c r="Z50" s="519">
        <v>-1.60512977588316</v>
      </c>
      <c r="AA50" s="519">
        <v>0.69352066362385956</v>
      </c>
      <c r="AB50" s="519">
        <v>-2.6340061006556681</v>
      </c>
      <c r="AC50" s="519">
        <v>1.8629119142500059</v>
      </c>
      <c r="AD50" s="519">
        <v>3.6660441213683868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8" t="s">
        <v>173</v>
      </c>
      <c r="Z51" s="519">
        <v>4.7381587184077443</v>
      </c>
      <c r="AA51" s="519">
        <v>1.162034811286264</v>
      </c>
      <c r="AB51" s="519">
        <v>-2.6340061006556681</v>
      </c>
      <c r="AC51" s="519">
        <v>2.490306638490452</v>
      </c>
      <c r="AD51" s="519">
        <v>2.9346114014498403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8" t="s">
        <v>173</v>
      </c>
      <c r="Z52" s="519">
        <v>5.5096977525530377</v>
      </c>
      <c r="AA52" s="519">
        <v>1.8341342164906962</v>
      </c>
      <c r="AB52" s="519">
        <v>-2.6340061006556681</v>
      </c>
      <c r="AC52" s="519">
        <v>6.2347542327118646</v>
      </c>
      <c r="AD52" s="519">
        <v>3.1692740590583566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8" t="s">
        <v>173</v>
      </c>
      <c r="Z53" s="519">
        <v>-0.41426955837849699</v>
      </c>
      <c r="AA53" s="519">
        <v>2.8740126898976044</v>
      </c>
      <c r="AB53" s="519">
        <v>-2.6340061006556681</v>
      </c>
      <c r="AC53" s="519">
        <v>2.1618185861403276</v>
      </c>
      <c r="AD53" s="519">
        <v>4.2603947465270204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8" t="s">
        <v>173</v>
      </c>
      <c r="Z54" s="519">
        <v>0.50601649948778604</v>
      </c>
      <c r="AA54" s="519">
        <v>3.3580514290185515</v>
      </c>
      <c r="AB54" s="519">
        <v>-2.6340061006556681</v>
      </c>
      <c r="AC54" s="519">
        <v>-5.8603619224911085E-2</v>
      </c>
      <c r="AD54" s="519">
        <v>5.0025967571853398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8" t="s">
        <v>173</v>
      </c>
      <c r="Z55" s="519">
        <v>2.847357728568269</v>
      </c>
      <c r="AA55" s="519">
        <v>2.8285717035080853</v>
      </c>
      <c r="AB55" s="519">
        <v>-2.6340061006556681</v>
      </c>
      <c r="AC55" s="519">
        <v>5.6803659472131045</v>
      </c>
      <c r="AD55" s="519">
        <v>5.2102610954334425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8" t="s">
        <v>173</v>
      </c>
      <c r="Z56" s="519">
        <v>8.5362574645280489</v>
      </c>
      <c r="AA56" s="519">
        <v>2.3620736780959106</v>
      </c>
      <c r="AB56" s="519">
        <v>-2.6340061006556681</v>
      </c>
      <c r="AC56" s="519">
        <v>11.4512095261083</v>
      </c>
      <c r="AD56" s="519">
        <v>5.1535684962348443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8" t="s">
        <v>173</v>
      </c>
      <c r="Z57" s="519">
        <v>1.7831413979634689</v>
      </c>
      <c r="AA57" s="519">
        <v>2.3863335434480604</v>
      </c>
      <c r="AB57" s="519">
        <v>-2.6340061006556681</v>
      </c>
      <c r="AC57" s="519">
        <v>7.0583259888582432</v>
      </c>
      <c r="AD57" s="519">
        <v>5.4518713775794669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8" t="s">
        <v>173</v>
      </c>
      <c r="Z58" s="519">
        <v>1.0318006398344837</v>
      </c>
      <c r="AA58" s="519">
        <v>2.4234938235308876</v>
      </c>
      <c r="AB58" s="519">
        <v>-2.6340061006556681</v>
      </c>
      <c r="AC58" s="519">
        <v>3.9439570062271656</v>
      </c>
      <c r="AD58" s="519">
        <v>6.1805206212179877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8" t="s">
        <v>173</v>
      </c>
      <c r="Z59" s="519">
        <v>2.2442115746678137</v>
      </c>
      <c r="AA59" s="519">
        <v>1.8908080573270232</v>
      </c>
      <c r="AB59" s="519">
        <v>-2.6340061006556681</v>
      </c>
      <c r="AC59" s="519">
        <v>5.8379060383216768</v>
      </c>
      <c r="AD59" s="519">
        <v>6.1434071745040217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8" t="s">
        <v>173</v>
      </c>
      <c r="Z60" s="519">
        <v>-0.24445050091344589</v>
      </c>
      <c r="AA60" s="519">
        <v>0.85602929831530805</v>
      </c>
      <c r="AB60" s="519">
        <v>-2.6340061006556681</v>
      </c>
      <c r="AC60" s="519">
        <v>4.2499387555526908</v>
      </c>
      <c r="AD60" s="519">
        <v>5.2590089523565586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8" t="s">
        <v>173</v>
      </c>
      <c r="Z61" s="519">
        <v>0.76613846006757758</v>
      </c>
      <c r="AA61" s="519">
        <v>1.6969949518935337</v>
      </c>
      <c r="AB61" s="519">
        <v>-2.6340061006556681</v>
      </c>
      <c r="AC61" s="519">
        <v>5.0419410862447336</v>
      </c>
      <c r="AD61" s="519">
        <v>5.7439218701130539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8" t="s">
        <v>173</v>
      </c>
      <c r="Z62" s="519">
        <v>-0.88144263485878249</v>
      </c>
      <c r="AA62" s="519">
        <v>2.2467296866558573</v>
      </c>
      <c r="AB62" s="519">
        <v>-2.6340061006556681</v>
      </c>
      <c r="AC62" s="519">
        <v>5.4205718202153435</v>
      </c>
      <c r="AD62" s="519">
        <v>6.2688620559808976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8" t="s">
        <v>173</v>
      </c>
      <c r="Z63" s="519">
        <v>1.2928061514460403</v>
      </c>
      <c r="AA63" s="519">
        <v>2.2550558181553342</v>
      </c>
      <c r="AB63" s="519">
        <v>-2.6340061006556681</v>
      </c>
      <c r="AC63" s="519">
        <v>5.260421971076056</v>
      </c>
      <c r="AD63" s="519">
        <v>5.9005739049406003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8" t="s">
        <v>173</v>
      </c>
      <c r="Z64" s="519">
        <v>7.6699009730110497</v>
      </c>
      <c r="AA64" s="519">
        <v>2.3384969399790201</v>
      </c>
      <c r="AB64" s="519">
        <v>-2.6340061006556681</v>
      </c>
      <c r="AC64" s="519">
        <v>10.452716413153709</v>
      </c>
      <c r="AD64" s="519">
        <v>5.2275095972856684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8" t="s">
        <v>173</v>
      </c>
      <c r="Z65" s="519">
        <v>4.8799437831707486</v>
      </c>
      <c r="AA65" s="519">
        <v>2.604305795238012</v>
      </c>
      <c r="AB65" s="519">
        <v>-2.6340061006556681</v>
      </c>
      <c r="AC65" s="519">
        <v>7.6185383073020745</v>
      </c>
      <c r="AD65" s="519">
        <v>4.9256481447147626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8" t="s">
        <v>173</v>
      </c>
      <c r="Z66" s="519">
        <v>2.3024944951641517</v>
      </c>
      <c r="AA66" s="519">
        <v>3.5674759700210776</v>
      </c>
      <c r="AB66" s="519">
        <v>-2.6340061006556681</v>
      </c>
      <c r="AC66" s="519">
        <v>3.2598889810395946</v>
      </c>
      <c r="AD66" s="519">
        <v>5.199231414293692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8" t="s">
        <v>173</v>
      </c>
      <c r="Z67" s="519">
        <v>0.33963735185235833</v>
      </c>
      <c r="AA67" s="519">
        <v>3.9869892566449301</v>
      </c>
      <c r="AB67" s="519">
        <v>-2.6340061006556681</v>
      </c>
      <c r="AC67" s="519">
        <v>-0.46151139803183128</v>
      </c>
      <c r="AD67" s="519">
        <v>5.0929601912959965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8">
        <v>43891</v>
      </c>
      <c r="Z68" s="519">
        <v>2.6268004468805173</v>
      </c>
      <c r="AA68" s="519">
        <v>3.2379658683816115</v>
      </c>
      <c r="AB68" s="519">
        <v>-2.6340061006556681</v>
      </c>
      <c r="AC68" s="519">
        <v>2.9289109182483912</v>
      </c>
      <c r="AD68" s="519">
        <v>4.3618892796169257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8" t="s">
        <v>173</v>
      </c>
      <c r="Z69" s="519">
        <v>5.8607485886226822</v>
      </c>
      <c r="AA69" s="519">
        <v>2.4577892046978294</v>
      </c>
      <c r="AB69" s="519">
        <v>-2.6340061006556681</v>
      </c>
      <c r="AC69" s="519">
        <v>7.3356547072678495</v>
      </c>
      <c r="AD69" s="519">
        <v>4.2486072245824387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8" t="s">
        <v>173</v>
      </c>
      <c r="Z70" s="519">
        <v>4.2293991578130079</v>
      </c>
      <c r="AA70" s="519">
        <v>2.2249161905605335</v>
      </c>
      <c r="AB70" s="519">
        <v>-2.6340061006556681</v>
      </c>
      <c r="AC70" s="519">
        <v>4.5165234100921907</v>
      </c>
      <c r="AD70" s="519">
        <v>4.7805820064989302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8" t="s">
        <v>173</v>
      </c>
      <c r="Z71" s="519">
        <v>2.4267372551678137</v>
      </c>
      <c r="AA71" s="519">
        <v>2.140926966892402</v>
      </c>
      <c r="AB71" s="519">
        <v>-2.6340061006556681</v>
      </c>
      <c r="AC71" s="519">
        <v>5.3352200314002118</v>
      </c>
      <c r="AD71" s="519">
        <v>5.869373386223935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8" t="s">
        <v>173</v>
      </c>
      <c r="Z72" s="519">
        <v>-0.58129286261572599</v>
      </c>
      <c r="AA72" s="519">
        <v>2.0369799565680924</v>
      </c>
      <c r="AB72" s="519">
        <v>-2.6340061006556681</v>
      </c>
      <c r="AC72" s="519">
        <v>6.8255639220606668</v>
      </c>
      <c r="AD72" s="519">
        <v>7.2095371747275214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8" t="s">
        <v>173</v>
      </c>
      <c r="Z73" s="519">
        <v>0.67238339620308318</v>
      </c>
      <c r="AA73" s="519">
        <v>1.5376064119025095</v>
      </c>
      <c r="AB73" s="519">
        <v>-2.6340061006556681</v>
      </c>
      <c r="AC73" s="519">
        <v>6.9837124544550306</v>
      </c>
      <c r="AD73" s="519">
        <v>7.9406647018637955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8" t="s">
        <v>173</v>
      </c>
      <c r="Z74" s="519">
        <v>-0.24828721382456342</v>
      </c>
      <c r="AA74" s="519">
        <v>1.4513852845749842</v>
      </c>
      <c r="AB74" s="519">
        <v>-2.6340061006556681</v>
      </c>
      <c r="AC74" s="519">
        <v>7.1600282600432053</v>
      </c>
      <c r="AD74" s="519">
        <v>9.0919467679042576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8" t="s">
        <v>173</v>
      </c>
      <c r="Z75" s="519">
        <v>1.8991713746103502</v>
      </c>
      <c r="AA75" s="519">
        <v>1.9401243825370869</v>
      </c>
      <c r="AB75" s="519">
        <v>-2.6340061006556681</v>
      </c>
      <c r="AC75" s="519">
        <v>12.310057437773494</v>
      </c>
      <c r="AD75" s="519">
        <v>10.012407795711363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8" t="s">
        <v>173</v>
      </c>
      <c r="Z76" s="519">
        <v>2.3651337759636024</v>
      </c>
      <c r="AA76" s="519">
        <v>2.6868043789357379</v>
      </c>
      <c r="AB76" s="519">
        <v>-2.6340061006556681</v>
      </c>
      <c r="AC76" s="519">
        <v>12.453547397221769</v>
      </c>
      <c r="AD76" s="519">
        <v>10.607378775834542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8" t="s">
        <v>173</v>
      </c>
      <c r="Z77" s="519">
        <v>3.6258512665203289</v>
      </c>
      <c r="AA77" s="519">
        <v>3.3732348371446403</v>
      </c>
      <c r="AB77" s="519">
        <v>-2.6340061006556681</v>
      </c>
      <c r="AC77" s="519">
        <v>12.575497872375422</v>
      </c>
      <c r="AD77" s="519">
        <v>11.110313833610189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8" t="s">
        <v>173</v>
      </c>
      <c r="Z78" s="519">
        <v>5.8479109409025316</v>
      </c>
      <c r="AA78" s="519">
        <v>3.0812386734996466</v>
      </c>
      <c r="AB78" s="519">
        <v>-2.6340061006556681</v>
      </c>
      <c r="AC78" s="519">
        <v>11.778447226049948</v>
      </c>
      <c r="AD78" s="519">
        <v>10.641659649416402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8" t="s">
        <v>173</v>
      </c>
      <c r="Z79" s="519">
        <v>4.6454671121748348</v>
      </c>
      <c r="AA79" s="519">
        <v>3.1347786714445327</v>
      </c>
      <c r="AB79" s="519">
        <v>-2.6340061006556681</v>
      </c>
      <c r="AC79" s="519">
        <v>10.99036078292292</v>
      </c>
      <c r="AD79" s="519">
        <v>9.9914397058196176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8" t="s">
        <v>173</v>
      </c>
      <c r="Z80" s="519">
        <v>5.4773966036653956</v>
      </c>
      <c r="AA80" s="519">
        <v>2.6251816326683395</v>
      </c>
      <c r="AB80" s="519">
        <v>-2.6340061006556681</v>
      </c>
      <c r="AC80" s="519">
        <v>10.504257858884557</v>
      </c>
      <c r="AD80" s="519">
        <v>9.2820426586694076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8" t="s">
        <v>173</v>
      </c>
      <c r="Z81" s="519">
        <v>-2.2922603593395197</v>
      </c>
      <c r="AA81" s="519">
        <v>1.7501088127019904</v>
      </c>
      <c r="AB81" s="519">
        <v>-2.6340061006556681</v>
      </c>
      <c r="AC81" s="519">
        <v>3.8794489706867097</v>
      </c>
      <c r="AD81" s="519">
        <v>8.2234660887833861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8" t="s">
        <v>173</v>
      </c>
      <c r="Z82" s="519">
        <v>2.2739513602245522</v>
      </c>
      <c r="AA82" s="519">
        <v>0.16445122080421357</v>
      </c>
      <c r="AB82" s="519">
        <v>-2.6340061006556681</v>
      </c>
      <c r="AC82" s="519">
        <v>7.7585178325959987</v>
      </c>
      <c r="AD82" s="519">
        <v>7.0278523657190783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8" t="s">
        <v>173</v>
      </c>
      <c r="Z83" s="519">
        <v>-1.2020454954697468</v>
      </c>
      <c r="AA83" s="519">
        <v>-2.5660115426902261</v>
      </c>
      <c r="AB83" s="519">
        <v>-2.6340061006556681</v>
      </c>
      <c r="AC83" s="519">
        <v>7.4877680671702933</v>
      </c>
      <c r="AD83" s="519">
        <v>4.3231831218939663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8" t="s">
        <v>173</v>
      </c>
      <c r="Z84" s="519">
        <v>-2.4996584732441152</v>
      </c>
      <c r="AA84" s="519">
        <v>-5.4016038872500678</v>
      </c>
      <c r="AB84" s="519">
        <v>-2.6340061006556681</v>
      </c>
      <c r="AC84" s="519">
        <v>5.165461883173279</v>
      </c>
      <c r="AD84" s="519">
        <v>1.5593860601449125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8" t="s">
        <v>173</v>
      </c>
      <c r="Z85" s="519">
        <v>-5.2516922023819053</v>
      </c>
      <c r="AA85" s="519">
        <v>-7.878561177333073</v>
      </c>
      <c r="AB85" s="519">
        <v>-2.6340061006556681</v>
      </c>
      <c r="AC85" s="519">
        <v>3.4091511645997912</v>
      </c>
      <c r="AD85" s="519">
        <v>-0.94056029145982578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8" t="s">
        <v>173</v>
      </c>
      <c r="Z86" s="519">
        <v>-14.467772232286242</v>
      </c>
      <c r="AA86" s="519">
        <v>-11.612333297098486</v>
      </c>
      <c r="AB86" s="519">
        <v>-2.6340061006556681</v>
      </c>
      <c r="AC86" s="519">
        <v>-7.942323923852868</v>
      </c>
      <c r="AD86" s="519">
        <v>-4.9573887367507279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8" t="s">
        <v>173</v>
      </c>
      <c r="Z87" s="519">
        <v>-14.371749808253497</v>
      </c>
      <c r="AA87" s="519">
        <v>-14.260570830120104</v>
      </c>
      <c r="AB87" s="519">
        <v>-2.6340061006556681</v>
      </c>
      <c r="AC87" s="519">
        <v>-8.8423215733588165</v>
      </c>
      <c r="AD87" s="519">
        <v>-8.5001595716074352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8" t="s">
        <v>173</v>
      </c>
      <c r="Z88" s="519">
        <v>-19.630961389920561</v>
      </c>
      <c r="AA88" s="519">
        <v>-17.109346786528217</v>
      </c>
      <c r="AB88" s="519">
        <v>-2.6340061006556681</v>
      </c>
      <c r="AC88" s="519">
        <v>-13.620175490546458</v>
      </c>
      <c r="AD88" s="519">
        <v>-11.994518107247529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8" t="s">
        <v>173</v>
      </c>
      <c r="Z89" s="519">
        <v>-23.862453478133332</v>
      </c>
      <c r="AA89" s="519">
        <v>-19.201384459947043</v>
      </c>
      <c r="AB89" s="519">
        <v>-2.6340061006556681</v>
      </c>
      <c r="AC89" s="519">
        <v>-20.359281284440314</v>
      </c>
      <c r="AD89" s="519">
        <v>-15.324815258251322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8" t="s">
        <v>173</v>
      </c>
      <c r="Z90" s="519">
        <v>-19.739708226621079</v>
      </c>
      <c r="AA90" s="519">
        <v>-20.003894081671124</v>
      </c>
      <c r="AB90" s="519">
        <v>-2.6340061006556681</v>
      </c>
      <c r="AC90" s="519">
        <v>-17.311627776826654</v>
      </c>
      <c r="AD90" s="519">
        <v>-17.218770255343472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8" t="s">
        <v>173</v>
      </c>
      <c r="Z91" s="519">
        <v>-22.441090168100899</v>
      </c>
      <c r="AA91" s="519">
        <v>-20.607998053186972</v>
      </c>
      <c r="AB91" s="519">
        <v>-2.6340061006556681</v>
      </c>
      <c r="AC91" s="519">
        <v>-19.295047866307385</v>
      </c>
      <c r="AD91" s="519">
        <v>-18.683971042068237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8" t="s">
        <v>173</v>
      </c>
      <c r="Z92" s="519">
        <v>-19.895955916313696</v>
      </c>
      <c r="AA92" s="519">
        <v>-21.484813263330921</v>
      </c>
      <c r="AB92" s="519">
        <v>-2.6340061006556681</v>
      </c>
      <c r="AC92" s="519">
        <v>-19.902928892426758</v>
      </c>
      <c r="AD92" s="519">
        <v>-19.877448399483111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8" t="s">
        <v>173</v>
      </c>
      <c r="Z93" s="519">
        <v>-20.085339584354809</v>
      </c>
      <c r="AA93" s="519">
        <v>-22.091221402290216</v>
      </c>
      <c r="AB93" s="519">
        <v>-2.6340061006556681</v>
      </c>
      <c r="AC93" s="519">
        <v>-21.200008903497917</v>
      </c>
      <c r="AD93" s="519">
        <v>-20.280843383805266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8" t="s">
        <v>173</v>
      </c>
      <c r="Z94" s="519">
        <v>-18.60047760886442</v>
      </c>
      <c r="AA94" s="519">
        <v>-22.026147102979742</v>
      </c>
      <c r="AB94" s="519">
        <v>-2.6340061006556681</v>
      </c>
      <c r="AC94" s="519">
        <v>-19.09872708043217</v>
      </c>
      <c r="AD94" s="519">
        <v>-19.855923600947143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8" t="s">
        <v>173</v>
      </c>
      <c r="Z95" s="519">
        <v>-25.768667860928218</v>
      </c>
      <c r="AA95" s="519">
        <v>-20.870424898616083</v>
      </c>
      <c r="AB95" s="519">
        <v>-2.6340061006556681</v>
      </c>
      <c r="AC95" s="519">
        <v>-21.974516992450575</v>
      </c>
      <c r="AD95" s="519">
        <v>-18.876440025327156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8" t="s">
        <v>173</v>
      </c>
      <c r="Z96" s="519">
        <v>-28.107310450848399</v>
      </c>
      <c r="AA96" s="519">
        <v>-20.655352073496669</v>
      </c>
      <c r="AB96" s="519">
        <v>-2.6340061006556681</v>
      </c>
      <c r="AC96" s="519">
        <v>-23.183046174695406</v>
      </c>
      <c r="AD96" s="519">
        <v>-18.277984734180659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8" t="s">
        <v>173</v>
      </c>
      <c r="Z97" s="519">
        <v>-19.28418813144776</v>
      </c>
      <c r="AA97" s="519">
        <v>-20.752910512167237</v>
      </c>
      <c r="AB97" s="519">
        <v>-2.6340061006556681</v>
      </c>
      <c r="AC97" s="519">
        <v>-14.337189296819801</v>
      </c>
      <c r="AD97" s="519">
        <v>-18.009834979921145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8" t="s">
        <v>173</v>
      </c>
      <c r="Z98" s="519">
        <v>-14.35103473755526</v>
      </c>
      <c r="AA98" s="519">
        <v>-21.363188201774364</v>
      </c>
      <c r="AB98" s="519">
        <v>-2.6340061006556681</v>
      </c>
      <c r="AC98" s="519">
        <v>-12.438662836967467</v>
      </c>
      <c r="AD98" s="519">
        <v>-17.691588409143399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8">
        <v>43922</v>
      </c>
      <c r="Z99" s="519">
        <v>-18.390446140477817</v>
      </c>
      <c r="AA99" s="519">
        <v>-21.451669447115222</v>
      </c>
      <c r="AB99" s="519">
        <v>-17.945345508567414</v>
      </c>
      <c r="AC99" s="519">
        <v>-15.713741854401277</v>
      </c>
      <c r="AD99" s="519">
        <v>-17.695737214235113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8" t="s">
        <v>173</v>
      </c>
      <c r="Z100" s="519">
        <v>-20.76824865504879</v>
      </c>
      <c r="AA100" s="519">
        <v>-21.310249064051277</v>
      </c>
      <c r="AB100" s="519">
        <v>-17.945345508567414</v>
      </c>
      <c r="AC100" s="519">
        <v>-19.322960623681325</v>
      </c>
      <c r="AD100" s="519">
        <v>-17.364390831481337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8" t="s">
        <v>173</v>
      </c>
      <c r="Z101" s="519">
        <v>-22.872421436114301</v>
      </c>
      <c r="AA101" s="519">
        <v>-22.226046777059171</v>
      </c>
      <c r="AB101" s="519">
        <v>-17.945345508567414</v>
      </c>
      <c r="AC101" s="519">
        <v>-16.871001084987952</v>
      </c>
      <c r="AD101" s="519">
        <v>-17.991387664058156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8" t="s">
        <v>173</v>
      </c>
      <c r="Z102" s="519">
        <v>-26.388036578314225</v>
      </c>
      <c r="AA102" s="519">
        <v>-23.73623094667618</v>
      </c>
      <c r="AB102" s="519">
        <v>-17.945345508567414</v>
      </c>
      <c r="AC102" s="519">
        <v>-22.003558628092563</v>
      </c>
      <c r="AD102" s="519">
        <v>-18.570051821575685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8" t="s">
        <v>173</v>
      </c>
      <c r="Z103" s="519">
        <v>-27.117367769400776</v>
      </c>
      <c r="AA103" s="519">
        <v>-24.78597194487751</v>
      </c>
      <c r="AB103" s="519">
        <v>-17.945345508567414</v>
      </c>
      <c r="AC103" s="519">
        <v>-20.863621495418982</v>
      </c>
      <c r="AD103" s="519">
        <v>-18.941018373244294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8" t="s">
        <v>173</v>
      </c>
      <c r="Z104" s="519">
        <v>-25.694772122503018</v>
      </c>
      <c r="AA104" s="519">
        <v>-25.58972332623464</v>
      </c>
      <c r="AB104" s="519">
        <v>-17.945345508567414</v>
      </c>
      <c r="AC104" s="519">
        <v>-18.726167124857511</v>
      </c>
      <c r="AD104" s="519">
        <v>-18.596793660409677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8" t="s">
        <v>173</v>
      </c>
      <c r="Z105" s="519">
        <v>-24.922323924874327</v>
      </c>
      <c r="AA105" s="519">
        <v>-26.582315937435141</v>
      </c>
      <c r="AB105" s="519">
        <v>-17.945345508567414</v>
      </c>
      <c r="AC105" s="519">
        <v>-16.489311939590195</v>
      </c>
      <c r="AD105" s="519">
        <v>-19.769623956635883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8" t="s">
        <v>173</v>
      </c>
      <c r="Z106" s="519">
        <v>-25.738633127887148</v>
      </c>
      <c r="AA106" s="519">
        <v>-26.676415081866104</v>
      </c>
      <c r="AB106" s="519">
        <v>-17.945345508567414</v>
      </c>
      <c r="AC106" s="519">
        <v>-18.310507716081531</v>
      </c>
      <c r="AD106" s="519">
        <v>-19.840659441460105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8" t="s">
        <v>173</v>
      </c>
      <c r="Z107" s="519">
        <v>-26.394508324548717</v>
      </c>
      <c r="AA107" s="519">
        <v>-27.036208876629313</v>
      </c>
      <c r="AB107" s="519">
        <v>-17.945345508567414</v>
      </c>
      <c r="AC107" s="519">
        <v>-16.913387633839008</v>
      </c>
      <c r="AD107" s="519">
        <v>-20.361845964801208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330</v>
      </c>
      <c r="O108" s="285" t="s">
        <v>331</v>
      </c>
      <c r="P108" s="284" t="s">
        <v>330</v>
      </c>
      <c r="Q108" s="275" t="s">
        <v>331</v>
      </c>
      <c r="Y108" s="518" t="s">
        <v>173</v>
      </c>
      <c r="Z108" s="519">
        <v>-29.820569714517781</v>
      </c>
      <c r="AA108" s="519">
        <v>-26.484024311640184</v>
      </c>
      <c r="AB108" s="519">
        <v>-17.945345508567414</v>
      </c>
      <c r="AC108" s="519">
        <v>-25.080813158571388</v>
      </c>
      <c r="AD108" s="519">
        <v>-19.79243097599019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8" t="s">
        <v>173</v>
      </c>
      <c r="Z109" s="519">
        <v>-27.046730589330959</v>
      </c>
      <c r="AA109" s="519">
        <v>-26.022684061632702</v>
      </c>
      <c r="AB109" s="519">
        <v>-17.945345508567414</v>
      </c>
      <c r="AC109" s="519">
        <v>-22.50080702186213</v>
      </c>
      <c r="AD109" s="519">
        <v>-19.429397090836591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8" t="s">
        <v>173</v>
      </c>
      <c r="Z110" s="519">
        <v>-29.635924332743247</v>
      </c>
      <c r="AA110" s="519">
        <v>-25.46478237149007</v>
      </c>
      <c r="AB110" s="519">
        <v>-17.945345508567414</v>
      </c>
      <c r="AC110" s="519">
        <v>-24.511927158806699</v>
      </c>
      <c r="AD110" s="519">
        <v>-18.676789179220034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8" t="s">
        <v>173</v>
      </c>
      <c r="Z111" s="519">
        <v>-21.829480167579099</v>
      </c>
      <c r="AA111" s="519">
        <v>-25.056822174569401</v>
      </c>
      <c r="AB111" s="519">
        <v>-17.945345508567414</v>
      </c>
      <c r="AC111" s="519">
        <v>-14.740262203180379</v>
      </c>
      <c r="AD111" s="519">
        <v>-18.793870812538447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8" t="s">
        <v>173</v>
      </c>
      <c r="Z112" s="519">
        <v>-21.69294217482194</v>
      </c>
      <c r="AA112" s="519">
        <v>-24.424316158134605</v>
      </c>
      <c r="AB112" s="519">
        <v>-17.945345508567414</v>
      </c>
      <c r="AC112" s="519">
        <v>-13.948074743514994</v>
      </c>
      <c r="AD112" s="519">
        <v>-18.457518523853686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8" t="s">
        <v>173</v>
      </c>
      <c r="Z113" s="519">
        <v>-21.833321296888766</v>
      </c>
      <c r="AA113" s="519">
        <v>-24.495585985012585</v>
      </c>
      <c r="AB113" s="519">
        <v>-17.945345508567414</v>
      </c>
      <c r="AC113" s="519">
        <v>-13.042252334765649</v>
      </c>
      <c r="AD113" s="519">
        <v>-18.392326072935834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8" t="s">
        <v>173</v>
      </c>
      <c r="Z114" s="519">
        <v>-23.53878694610404</v>
      </c>
      <c r="AA114" s="519">
        <v>-24.683798488684882</v>
      </c>
      <c r="AB114" s="519">
        <v>-17.945345508567414</v>
      </c>
      <c r="AC114" s="519">
        <v>-17.732959067067895</v>
      </c>
      <c r="AD114" s="519">
        <v>-18.309209603896232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8" t="s">
        <v>173</v>
      </c>
      <c r="Z115" s="519">
        <v>-25.393027599474173</v>
      </c>
      <c r="AA115" s="519">
        <v>-24.846907410743988</v>
      </c>
      <c r="AB115" s="519">
        <v>-17.945345508567414</v>
      </c>
      <c r="AC115" s="519">
        <v>-22.726347137778063</v>
      </c>
      <c r="AD115" s="519">
        <v>-18.210798652896909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8" t="s">
        <v>173</v>
      </c>
      <c r="Z116" s="519">
        <v>-27.545619377476839</v>
      </c>
      <c r="AA116" s="519">
        <v>-24.709104772214243</v>
      </c>
      <c r="AB116" s="519">
        <v>-17.945345508567414</v>
      </c>
      <c r="AC116" s="519">
        <v>-22.044459865437162</v>
      </c>
      <c r="AD116" s="519">
        <v>-17.899393160946008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8" t="s">
        <v>173</v>
      </c>
      <c r="Z117" s="519">
        <v>-30.953411858449297</v>
      </c>
      <c r="AA117" s="519">
        <v>-25.120081163517717</v>
      </c>
      <c r="AB117" s="519">
        <v>-17.945345508567414</v>
      </c>
      <c r="AC117" s="519">
        <v>-23.930111875529477</v>
      </c>
      <c r="AD117" s="519">
        <v>-18.681287521636509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8" t="s">
        <v>173</v>
      </c>
      <c r="Z118" s="519">
        <v>-22.971242621992833</v>
      </c>
      <c r="AA118" s="519">
        <v>-24.91458192612642</v>
      </c>
      <c r="AB118" s="519">
        <v>-17.945345508567414</v>
      </c>
      <c r="AC118" s="519">
        <v>-14.051385546185116</v>
      </c>
      <c r="AD118" s="519">
        <v>-18.22380646004974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8" t="s">
        <v>173</v>
      </c>
      <c r="Z119" s="519">
        <v>-20.728323705113752</v>
      </c>
      <c r="AA119" s="519">
        <v>-24.995943133426945</v>
      </c>
      <c r="AB119" s="519">
        <v>-17.945345508567414</v>
      </c>
      <c r="AC119" s="519">
        <v>-11.7682362998587</v>
      </c>
      <c r="AD119" s="519">
        <v>-17.314589409897263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8" t="s">
        <v>173</v>
      </c>
      <c r="Z120" s="519">
        <v>-24.710156036013078</v>
      </c>
      <c r="AA120" s="519">
        <v>-25.212589815615786</v>
      </c>
      <c r="AB120" s="519">
        <v>-17.945345508567414</v>
      </c>
      <c r="AC120" s="519">
        <v>-18.515512859599141</v>
      </c>
      <c r="AD120" s="519">
        <v>-17.422192908799207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8" t="s">
        <v>173</v>
      </c>
      <c r="Z121" s="519">
        <v>-22.100292284364958</v>
      </c>
      <c r="AA121" s="519">
        <v>-24.282620027734062</v>
      </c>
      <c r="AB121" s="519">
        <v>-17.945345508567414</v>
      </c>
      <c r="AC121" s="519">
        <v>-14.530591635960519</v>
      </c>
      <c r="AD121" s="519">
        <v>-17.272901952894355</v>
      </c>
    </row>
    <row r="122" spans="1:30" ht="14.4" x14ac:dyDescent="0.3">
      <c r="A122" s="309"/>
      <c r="C122" s="535" t="s">
        <v>334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8" t="s">
        <v>173</v>
      </c>
      <c r="Z122" s="519">
        <v>-25.962556050577852</v>
      </c>
      <c r="AA122" s="519">
        <v>-23.976748193599292</v>
      </c>
      <c r="AB122" s="519">
        <v>-17.945345508567414</v>
      </c>
      <c r="AC122" s="519">
        <v>-16.361827786710734</v>
      </c>
      <c r="AD122" s="519">
        <v>-18.126386202605261</v>
      </c>
    </row>
    <row r="123" spans="1:30" ht="14.4" x14ac:dyDescent="0.3">
      <c r="A123" s="309"/>
      <c r="C123" s="535" t="s">
        <v>335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8" t="s">
        <v>173</v>
      </c>
      <c r="Z123" s="519">
        <v>-29.062146152798736</v>
      </c>
      <c r="AA123" s="519">
        <v>-23.704201555858898</v>
      </c>
      <c r="AB123" s="519">
        <v>-17.945345508567414</v>
      </c>
      <c r="AC123" s="519">
        <v>-22.797684357750754</v>
      </c>
      <c r="AD123" s="519">
        <v>-18.980101627596373</v>
      </c>
    </row>
    <row r="124" spans="1:30" ht="14.4" x14ac:dyDescent="0.3">
      <c r="A124" s="309"/>
      <c r="C124" s="535" t="s">
        <v>336</v>
      </c>
      <c r="D124" s="286" t="s">
        <v>75</v>
      </c>
      <c r="E124" s="286" t="s">
        <v>75</v>
      </c>
      <c r="F124" s="286" t="s">
        <v>75</v>
      </c>
      <c r="G124" s="286" t="s">
        <v>75</v>
      </c>
      <c r="H124" s="282">
        <v>-0.14000000000000001</v>
      </c>
      <c r="I124" s="282">
        <v>0.16</v>
      </c>
      <c r="J124" s="283">
        <v>0.13</v>
      </c>
      <c r="K124" s="282">
        <v>0.84</v>
      </c>
      <c r="L124" s="282">
        <v>0.61</v>
      </c>
      <c r="M124" s="283">
        <v>0.83</v>
      </c>
      <c r="N124" s="286" t="s">
        <v>75</v>
      </c>
      <c r="O124" s="286" t="s">
        <v>75</v>
      </c>
      <c r="P124" s="286" t="s">
        <v>75</v>
      </c>
      <c r="Q124" s="286" t="s">
        <v>75</v>
      </c>
      <c r="Y124" s="518" t="s">
        <v>173</v>
      </c>
      <c r="Z124" s="519">
        <v>-24.443623343277235</v>
      </c>
      <c r="AA124" s="519">
        <v>-22.76999026828798</v>
      </c>
      <c r="AB124" s="519">
        <v>-17.945345508567414</v>
      </c>
      <c r="AC124" s="519">
        <v>-22.885075184195529</v>
      </c>
      <c r="AD124" s="519">
        <v>-18.567610862194037</v>
      </c>
    </row>
    <row r="125" spans="1:30" s="517" customFormat="1" ht="14.4" x14ac:dyDescent="0.3">
      <c r="B125" s="98"/>
      <c r="C125" s="535" t="s">
        <v>337</v>
      </c>
      <c r="D125" s="286" t="s">
        <v>75</v>
      </c>
      <c r="E125" s="286" t="s">
        <v>75</v>
      </c>
      <c r="F125" s="286" t="s">
        <v>75</v>
      </c>
      <c r="G125" s="286" t="s">
        <v>75</v>
      </c>
      <c r="H125" s="282">
        <v>-0.13</v>
      </c>
      <c r="I125" s="282">
        <v>0.24</v>
      </c>
      <c r="J125" s="283">
        <v>0.2</v>
      </c>
      <c r="K125" s="282">
        <v>0.9</v>
      </c>
      <c r="L125" s="282">
        <v>0.62</v>
      </c>
      <c r="M125" s="283">
        <v>0.88</v>
      </c>
      <c r="N125" s="286" t="s">
        <v>75</v>
      </c>
      <c r="O125" s="286" t="s">
        <v>75</v>
      </c>
      <c r="P125" s="286" t="s">
        <v>75</v>
      </c>
      <c r="Q125" s="286" t="s">
        <v>75</v>
      </c>
      <c r="Y125" s="518" t="s">
        <v>173</v>
      </c>
      <c r="Z125" s="519">
        <v>-20.83013978304945</v>
      </c>
      <c r="AA125" s="519">
        <v>-22.614745754829208</v>
      </c>
      <c r="AB125" s="519">
        <v>-17.945345508567414</v>
      </c>
      <c r="AC125" s="519">
        <v>-20.025775294161448</v>
      </c>
      <c r="AD125" s="519">
        <v>-18.461358867776646</v>
      </c>
    </row>
    <row r="126" spans="1:30" s="517" customFormat="1" ht="14.4" x14ac:dyDescent="0.3">
      <c r="B126" s="98"/>
      <c r="C126" s="535" t="s">
        <v>338</v>
      </c>
      <c r="D126" s="286" t="s">
        <v>75</v>
      </c>
      <c r="E126" s="286" t="s">
        <v>75</v>
      </c>
      <c r="F126" s="286" t="s">
        <v>75</v>
      </c>
      <c r="G126" s="286" t="s">
        <v>75</v>
      </c>
      <c r="H126" s="282">
        <v>-0.19</v>
      </c>
      <c r="I126" s="282">
        <v>0.17</v>
      </c>
      <c r="J126" s="283">
        <v>0.13</v>
      </c>
      <c r="K126" s="282">
        <v>0.83</v>
      </c>
      <c r="L126" s="282">
        <v>0.4</v>
      </c>
      <c r="M126" s="283">
        <v>0.8</v>
      </c>
      <c r="N126" s="286" t="s">
        <v>75</v>
      </c>
      <c r="O126" s="286" t="s">
        <v>75</v>
      </c>
      <c r="P126" s="286" t="s">
        <v>75</v>
      </c>
      <c r="Q126" s="286" t="s">
        <v>75</v>
      </c>
      <c r="Y126" s="518" t="s">
        <v>173</v>
      </c>
      <c r="Z126" s="519">
        <v>-18.820497240930969</v>
      </c>
      <c r="AA126" s="519">
        <v>-22.93823676779499</v>
      </c>
      <c r="AB126" s="519">
        <v>-17.945345508567414</v>
      </c>
      <c r="AC126" s="519">
        <v>-17.744244274796458</v>
      </c>
      <c r="AD126" s="519">
        <v>-19.050534307267917</v>
      </c>
    </row>
    <row r="127" spans="1:30" x14ac:dyDescent="0.3">
      <c r="A127" s="309"/>
      <c r="C127" s="287"/>
      <c r="D127" s="32"/>
      <c r="E127" s="32"/>
      <c r="F127" s="32"/>
      <c r="G127" s="32"/>
      <c r="H127" s="276"/>
      <c r="I127" s="276"/>
      <c r="J127" s="277"/>
      <c r="K127" s="278"/>
      <c r="L127" s="278"/>
      <c r="M127" s="277"/>
      <c r="N127" s="277"/>
      <c r="O127" s="277"/>
      <c r="P127" s="277"/>
      <c r="Q127" s="276"/>
      <c r="Y127" s="518" t="s">
        <v>173</v>
      </c>
      <c r="Z127" s="519">
        <v>-18.170677023016655</v>
      </c>
      <c r="AA127" s="519">
        <v>-22.710058907898453</v>
      </c>
      <c r="AB127" s="519">
        <v>-17.945345508567414</v>
      </c>
      <c r="AC127" s="519">
        <v>-15.628077501782826</v>
      </c>
      <c r="AD127" s="519">
        <v>-19.151410523410448</v>
      </c>
    </row>
    <row r="128" spans="1:30" x14ac:dyDescent="0.3">
      <c r="A128" s="309"/>
      <c r="C128" s="281"/>
      <c r="D128" s="309"/>
      <c r="J128" s="29"/>
      <c r="M128" s="29"/>
      <c r="N128" s="29"/>
      <c r="O128" s="29"/>
      <c r="P128" s="29"/>
      <c r="Y128" s="518" t="s">
        <v>173</v>
      </c>
      <c r="Z128" s="519">
        <v>-21.013580690153557</v>
      </c>
      <c r="AA128" s="519">
        <v>-23.621782087442</v>
      </c>
      <c r="AB128" s="519">
        <v>-17.945345508567414</v>
      </c>
      <c r="AC128" s="519">
        <v>-13.786827675038765</v>
      </c>
      <c r="AD128" s="519">
        <v>-19.731165265640016</v>
      </c>
    </row>
    <row r="129" spans="1:30" ht="15.6" customHeight="1" x14ac:dyDescent="0.3">
      <c r="A129" s="309"/>
      <c r="C129" s="29" t="s">
        <v>82</v>
      </c>
      <c r="D129" s="29"/>
      <c r="E129" s="29"/>
      <c r="F129" s="29"/>
      <c r="G129" s="29"/>
      <c r="H129" s="29"/>
      <c r="J129" s="29"/>
      <c r="M129" s="29"/>
      <c r="N129" s="29"/>
      <c r="O129" s="29"/>
      <c r="P129" s="29"/>
      <c r="Y129" s="518">
        <v>43952</v>
      </c>
      <c r="Z129" s="519">
        <v>-28.226993141338351</v>
      </c>
      <c r="AA129" s="519">
        <v>-23.350615748627227</v>
      </c>
      <c r="AB129" s="519">
        <v>-17.945345508567414</v>
      </c>
      <c r="AC129" s="519">
        <v>-20.486055863149616</v>
      </c>
      <c r="AD129" s="519">
        <v>-19.327163139729723</v>
      </c>
    </row>
    <row r="130" spans="1:30" ht="15.6" customHeight="1" x14ac:dyDescent="0.3">
      <c r="A130" s="309"/>
      <c r="C130" s="29" t="s">
        <v>284</v>
      </c>
      <c r="D130" s="29"/>
      <c r="E130" s="29"/>
      <c r="F130" s="29"/>
      <c r="G130" s="29"/>
      <c r="H130" s="29"/>
      <c r="I130" s="29"/>
      <c r="J130" s="29"/>
      <c r="M130" s="29"/>
      <c r="N130" s="29"/>
      <c r="O130" s="29"/>
      <c r="P130" s="29"/>
      <c r="Y130" s="518" t="s">
        <v>173</v>
      </c>
      <c r="Z130" s="519">
        <v>-27.464901133522957</v>
      </c>
      <c r="AA130" s="519">
        <v>-23.998757803325724</v>
      </c>
      <c r="AB130" s="519">
        <v>-17.945345508567414</v>
      </c>
      <c r="AC130" s="519">
        <v>-23.503817870748478</v>
      </c>
      <c r="AD130" s="519">
        <v>-19.383241967714753</v>
      </c>
    </row>
    <row r="131" spans="1:30" ht="15.6" customHeight="1" x14ac:dyDescent="0.3">
      <c r="A131" s="309"/>
      <c r="Y131" s="518" t="s">
        <v>173</v>
      </c>
      <c r="Z131" s="519">
        <v>-30.825685600082071</v>
      </c>
      <c r="AA131" s="519">
        <v>-24.406540234127043</v>
      </c>
      <c r="AB131" s="519">
        <v>-17.945345508567414</v>
      </c>
      <c r="AC131" s="519">
        <v>-26.943358379802518</v>
      </c>
      <c r="AD131" s="519">
        <v>-19.822810172474579</v>
      </c>
    </row>
    <row r="132" spans="1:30" ht="15.6" customHeight="1" x14ac:dyDescent="0.3">
      <c r="A132" s="309"/>
      <c r="C132" s="580" t="s">
        <v>157</v>
      </c>
      <c r="D132" s="580"/>
      <c r="E132" s="580"/>
      <c r="F132" s="580"/>
      <c r="G132" s="580"/>
      <c r="H132" s="580"/>
      <c r="I132" s="580"/>
      <c r="J132" s="580"/>
      <c r="K132" s="580"/>
      <c r="L132" s="580"/>
      <c r="M132" s="580"/>
      <c r="N132" s="580"/>
      <c r="Y132" s="518" t="s">
        <v>173</v>
      </c>
      <c r="Z132" s="519">
        <v>-18.931975411345991</v>
      </c>
      <c r="AA132" s="519">
        <v>-24.888285406110146</v>
      </c>
      <c r="AB132" s="519">
        <v>-17.945345508567414</v>
      </c>
      <c r="AC132" s="519">
        <v>-17.197760412789393</v>
      </c>
      <c r="AD132" s="519">
        <v>-20.801176081707805</v>
      </c>
    </row>
    <row r="133" spans="1:30" ht="15.6" customHeight="1" x14ac:dyDescent="0.3">
      <c r="A133" s="309"/>
      <c r="C133" s="309"/>
      <c r="D133" s="309"/>
      <c r="Y133" s="518" t="s">
        <v>173</v>
      </c>
      <c r="Z133" s="519">
        <v>-23.357491623820462</v>
      </c>
      <c r="AA133" s="519">
        <v>-24.042561123102789</v>
      </c>
      <c r="AB133" s="519">
        <v>-17.945345508567414</v>
      </c>
      <c r="AC133" s="519">
        <v>-18.136796070691673</v>
      </c>
      <c r="AD133" s="519">
        <v>-20.181488207873308</v>
      </c>
    </row>
    <row r="134" spans="1:30" ht="15.6" customHeight="1" x14ac:dyDescent="0.3">
      <c r="A134" s="309"/>
      <c r="C134" s="581" t="s">
        <v>39</v>
      </c>
      <c r="D134" s="567"/>
      <c r="E134" s="583" t="s">
        <v>305</v>
      </c>
      <c r="F134" s="584"/>
      <c r="G134" s="584"/>
      <c r="H134" s="585"/>
      <c r="I134" s="583" t="s">
        <v>310</v>
      </c>
      <c r="J134" s="584"/>
      <c r="K134" s="584"/>
      <c r="L134" s="585"/>
      <c r="Y134" s="518" t="s">
        <v>173</v>
      </c>
      <c r="Z134" s="519">
        <v>-21.02515403862591</v>
      </c>
      <c r="AA134" s="519">
        <v>-23.929240693214606</v>
      </c>
      <c r="AB134" s="519">
        <v>-17.945345508567414</v>
      </c>
      <c r="AC134" s="519">
        <v>-18.7050549351016</v>
      </c>
      <c r="AD134" s="519">
        <v>-19.929169277571678</v>
      </c>
    </row>
    <row r="135" spans="1:30" ht="15.6" customHeight="1" x14ac:dyDescent="0.3">
      <c r="A135" s="309"/>
      <c r="C135" s="582"/>
      <c r="D135" s="569"/>
      <c r="E135" s="570" t="s">
        <v>304</v>
      </c>
      <c r="F135" s="556" t="s">
        <v>156</v>
      </c>
      <c r="G135" s="566" t="s">
        <v>311</v>
      </c>
      <c r="H135" s="567"/>
      <c r="I135" s="570" t="s">
        <v>304</v>
      </c>
      <c r="J135" s="556" t="s">
        <v>156</v>
      </c>
      <c r="K135" s="566" t="s">
        <v>312</v>
      </c>
      <c r="L135" s="567"/>
      <c r="Y135" s="518" t="s">
        <v>173</v>
      </c>
      <c r="Z135" s="519">
        <v>-24.385796894035291</v>
      </c>
      <c r="AA135" s="519">
        <v>-23.799484409043394</v>
      </c>
      <c r="AB135" s="519">
        <v>-17.945345508567414</v>
      </c>
      <c r="AC135" s="519">
        <v>-20.635389039671352</v>
      </c>
      <c r="AD135" s="519">
        <v>-19.67668386815431</v>
      </c>
    </row>
    <row r="136" spans="1:30" ht="15.6" customHeight="1" x14ac:dyDescent="0.3">
      <c r="A136" s="309"/>
      <c r="C136" s="582"/>
      <c r="D136" s="569"/>
      <c r="E136" s="571"/>
      <c r="F136" s="572"/>
      <c r="G136" s="568"/>
      <c r="H136" s="569"/>
      <c r="I136" s="571"/>
      <c r="J136" s="572"/>
      <c r="K136" s="568"/>
      <c r="L136" s="569"/>
      <c r="Y136" s="518" t="s">
        <v>173</v>
      </c>
      <c r="Z136" s="519">
        <v>-22.306923160286861</v>
      </c>
      <c r="AA136" s="519">
        <v>-24.511477491492336</v>
      </c>
      <c r="AB136" s="519">
        <v>-17.945345508567414</v>
      </c>
      <c r="AC136" s="519">
        <v>-16.148240746308147</v>
      </c>
      <c r="AD136" s="519">
        <v>-19.988432110158474</v>
      </c>
    </row>
    <row r="137" spans="1:30" ht="15.6" customHeight="1" x14ac:dyDescent="0.3">
      <c r="A137" s="309"/>
      <c r="C137" s="288"/>
      <c r="D137" s="289"/>
      <c r="E137" s="289"/>
      <c r="J137" s="29"/>
      <c r="K137" s="290"/>
      <c r="Y137" s="518" t="s">
        <v>173</v>
      </c>
      <c r="Z137" s="519">
        <v>-26.671658124305647</v>
      </c>
      <c r="AA137" s="519">
        <v>-24.412677145865665</v>
      </c>
      <c r="AB137" s="519">
        <v>-17.945345508567414</v>
      </c>
      <c r="AC137" s="519">
        <v>-21.737585358637077</v>
      </c>
      <c r="AD137" s="519">
        <v>-19.687503882817605</v>
      </c>
    </row>
    <row r="138" spans="1:30" x14ac:dyDescent="0.3">
      <c r="A138" s="309"/>
      <c r="C138" s="291"/>
      <c r="D138" s="291"/>
      <c r="E138" s="291"/>
      <c r="F138" s="291"/>
      <c r="G138" s="291"/>
      <c r="H138" s="291"/>
      <c r="I138" s="291"/>
      <c r="J138" s="291"/>
      <c r="K138" s="292"/>
      <c r="L138" s="292"/>
      <c r="M138" s="291"/>
      <c r="N138" s="291"/>
      <c r="O138" s="291"/>
      <c r="Y138" s="518" t="s">
        <v>173</v>
      </c>
      <c r="Z138" s="519">
        <v>-29.917391610883577</v>
      </c>
      <c r="AA138" s="519">
        <v>-24.63382105777098</v>
      </c>
      <c r="AB138" s="519">
        <v>-17.945345508567414</v>
      </c>
      <c r="AC138" s="519">
        <v>-25.175960513880952</v>
      </c>
      <c r="AD138" s="519">
        <v>-19.348221557975673</v>
      </c>
    </row>
    <row r="139" spans="1:30" x14ac:dyDescent="0.3">
      <c r="A139" s="309"/>
      <c r="C139" s="563" t="s">
        <v>303</v>
      </c>
      <c r="D139" s="563"/>
      <c r="E139" s="293">
        <v>0.09</v>
      </c>
      <c r="F139" s="266">
        <v>35.200000000000003</v>
      </c>
      <c r="G139" s="294"/>
      <c r="H139" s="295">
        <v>0.45</v>
      </c>
      <c r="I139" s="293">
        <v>0.36</v>
      </c>
      <c r="J139" s="266">
        <v>37.1</v>
      </c>
      <c r="K139" s="296"/>
      <c r="L139" s="296">
        <v>0.32</v>
      </c>
      <c r="N139" s="99"/>
      <c r="Y139" s="518" t="s">
        <v>173</v>
      </c>
      <c r="Z139" s="519">
        <v>-23.915926988488589</v>
      </c>
      <c r="AA139" s="519">
        <v>-24.366021141216816</v>
      </c>
      <c r="AB139" s="519">
        <v>-17.945345508567414</v>
      </c>
      <c r="AC139" s="519">
        <v>-19.379998106818519</v>
      </c>
      <c r="AD139" s="519">
        <v>-18.805512480339225</v>
      </c>
    </row>
    <row r="140" spans="1:30" x14ac:dyDescent="0.3">
      <c r="A140" s="309"/>
      <c r="C140" s="288"/>
      <c r="D140" s="289"/>
      <c r="E140" s="289"/>
      <c r="F140" s="267"/>
      <c r="G140" s="294"/>
      <c r="H140" s="265"/>
      <c r="J140" s="267"/>
      <c r="K140" s="273"/>
      <c r="L140" s="273"/>
      <c r="N140" s="100"/>
      <c r="Y140" s="518" t="s">
        <v>173</v>
      </c>
      <c r="Z140" s="519">
        <v>-22.665889204433771</v>
      </c>
      <c r="AA140" s="519">
        <v>-23.601823800885882</v>
      </c>
      <c r="AB140" s="519">
        <v>-17.945345508567414</v>
      </c>
      <c r="AC140" s="519">
        <v>-16.0302984793056</v>
      </c>
      <c r="AD140" s="519">
        <v>-19.332888814293572</v>
      </c>
    </row>
    <row r="141" spans="1:30" x14ac:dyDescent="0.3">
      <c r="A141" s="309"/>
      <c r="C141" s="563" t="s">
        <v>306</v>
      </c>
      <c r="D141" s="563"/>
      <c r="E141" s="293">
        <v>-0.47</v>
      </c>
      <c r="F141" s="266">
        <v>39.299999999999997</v>
      </c>
      <c r="G141" s="297"/>
      <c r="H141" s="295">
        <v>0.67</v>
      </c>
      <c r="I141" s="293">
        <v>0.09</v>
      </c>
      <c r="J141" s="266">
        <v>38.700000000000003</v>
      </c>
      <c r="K141" s="296"/>
      <c r="L141" s="296">
        <v>0.52</v>
      </c>
      <c r="M141" s="101"/>
      <c r="N141" s="98"/>
      <c r="Y141" s="518" t="s">
        <v>173</v>
      </c>
      <c r="Z141" s="519">
        <v>-22.573161421963135</v>
      </c>
      <c r="AA141" s="519">
        <v>-23.522874689543169</v>
      </c>
      <c r="AB141" s="519">
        <v>-17.945345508567414</v>
      </c>
      <c r="AC141" s="519">
        <v>-16.330078661208077</v>
      </c>
      <c r="AD141" s="519">
        <v>-19.347073766737374</v>
      </c>
    </row>
    <row r="142" spans="1:30" x14ac:dyDescent="0.3">
      <c r="A142" s="309"/>
      <c r="C142" s="562"/>
      <c r="D142" s="562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8" t="s">
        <v>173</v>
      </c>
      <c r="Z142" s="519">
        <v>-22.511197478156127</v>
      </c>
      <c r="AA142" s="519">
        <v>-23.35134799529953</v>
      </c>
      <c r="AB142" s="519">
        <v>-17.945345508567414</v>
      </c>
      <c r="AC142" s="519">
        <v>-16.836425496216208</v>
      </c>
      <c r="AD142" s="519">
        <v>-19.037848929630815</v>
      </c>
    </row>
    <row r="143" spans="1:30" x14ac:dyDescent="0.3">
      <c r="A143" s="309"/>
      <c r="C143" s="563" t="s">
        <v>307</v>
      </c>
      <c r="D143" s="563"/>
      <c r="E143" s="293">
        <v>-0.09</v>
      </c>
      <c r="F143" s="266">
        <v>37.4</v>
      </c>
      <c r="G143" s="297"/>
      <c r="H143" s="295">
        <v>0.47</v>
      </c>
      <c r="I143" s="293">
        <v>0.25</v>
      </c>
      <c r="J143" s="266">
        <v>36.6</v>
      </c>
      <c r="K143" s="296"/>
      <c r="L143" s="296">
        <v>0.42</v>
      </c>
      <c r="M143" s="101"/>
      <c r="N143" s="98"/>
      <c r="Y143" s="518" t="s">
        <v>173</v>
      </c>
      <c r="Z143" s="519">
        <v>-16.957541777970341</v>
      </c>
      <c r="AA143" s="519">
        <v>-23.328135044027565</v>
      </c>
      <c r="AB143" s="519">
        <v>-17.945345508567414</v>
      </c>
      <c r="AC143" s="519">
        <v>-19.839875083988588</v>
      </c>
      <c r="AD143" s="519">
        <v>-19.073100782032562</v>
      </c>
    </row>
    <row r="144" spans="1:30" x14ac:dyDescent="0.3">
      <c r="A144" s="309"/>
      <c r="C144" s="345"/>
      <c r="D144" s="345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8" t="s">
        <v>173</v>
      </c>
      <c r="Z144" s="519">
        <v>-26.119014344906677</v>
      </c>
      <c r="AA144" s="519">
        <v>-23.114087643709102</v>
      </c>
      <c r="AB144" s="519">
        <v>-17.945345508567414</v>
      </c>
      <c r="AC144" s="519">
        <v>-21.836880025743696</v>
      </c>
      <c r="AD144" s="519">
        <v>-19.125270696629666</v>
      </c>
    </row>
    <row r="145" spans="1:30" x14ac:dyDescent="0.3">
      <c r="A145" s="309"/>
      <c r="C145" s="563" t="s">
        <v>308</v>
      </c>
      <c r="D145" s="563"/>
      <c r="E145" s="293">
        <v>-0.11</v>
      </c>
      <c r="F145" s="266">
        <v>38.6</v>
      </c>
      <c r="G145" s="297"/>
      <c r="H145" s="295">
        <v>0.47</v>
      </c>
      <c r="I145" s="293">
        <v>0.41</v>
      </c>
      <c r="J145" s="266">
        <v>36.6</v>
      </c>
      <c r="K145" s="296"/>
      <c r="L145" s="296">
        <v>0.42</v>
      </c>
      <c r="M145" s="101"/>
      <c r="N145" s="98"/>
      <c r="Y145" s="518" t="s">
        <v>173</v>
      </c>
      <c r="Z145" s="519">
        <v>-28.716704751178064</v>
      </c>
      <c r="AA145" s="519">
        <v>-22.541782297010567</v>
      </c>
      <c r="AB145" s="519">
        <v>-17.945345508567414</v>
      </c>
      <c r="AC145" s="519">
        <v>-23.011386654135023</v>
      </c>
      <c r="AD145" s="519">
        <v>-18.789281765537478</v>
      </c>
    </row>
    <row r="146" spans="1:30" x14ac:dyDescent="0.3">
      <c r="A146" s="309"/>
      <c r="C146" s="562"/>
      <c r="D146" s="562"/>
      <c r="E146" s="293"/>
      <c r="F146" s="266"/>
      <c r="G146" s="297"/>
      <c r="H146" s="295"/>
      <c r="I146" s="293"/>
      <c r="J146" s="266"/>
      <c r="K146" s="296"/>
      <c r="L146" s="296"/>
      <c r="M146" s="101"/>
      <c r="N146" s="98"/>
      <c r="Y146" s="518" t="s">
        <v>173</v>
      </c>
      <c r="Z146" s="519">
        <v>-23.75343632958484</v>
      </c>
      <c r="AA146" s="519">
        <v>-22.107103195709335</v>
      </c>
      <c r="AB146" s="519">
        <v>-17.945345508567414</v>
      </c>
      <c r="AC146" s="519">
        <v>-19.62676107363076</v>
      </c>
      <c r="AD146" s="519">
        <v>-18.844580403960531</v>
      </c>
    </row>
    <row r="147" spans="1:30" x14ac:dyDescent="0.3">
      <c r="A147" s="309"/>
      <c r="C147" s="563" t="s">
        <v>309</v>
      </c>
      <c r="D147" s="563"/>
      <c r="E147" s="293">
        <v>-0.31</v>
      </c>
      <c r="F147" s="266">
        <v>37.200000000000003</v>
      </c>
      <c r="G147" s="297"/>
      <c r="H147" s="295">
        <v>0.61</v>
      </c>
      <c r="I147" s="293">
        <v>0.46</v>
      </c>
      <c r="J147" s="266">
        <v>37.6</v>
      </c>
      <c r="K147" s="296"/>
      <c r="L147" s="296">
        <v>0.46</v>
      </c>
      <c r="M147" s="101"/>
      <c r="N147" s="98"/>
      <c r="Y147" s="518" t="s">
        <v>173</v>
      </c>
      <c r="Z147" s="519">
        <v>-21.167557402204533</v>
      </c>
      <c r="AA147" s="519">
        <v>-22.310994338171902</v>
      </c>
      <c r="AB147" s="519">
        <v>-17.945345508567414</v>
      </c>
      <c r="AC147" s="519">
        <v>-16.395487881485309</v>
      </c>
      <c r="AD147" s="519">
        <v>-18.267040094928269</v>
      </c>
    </row>
    <row r="148" spans="1:30" ht="15" customHeight="1" x14ac:dyDescent="0.3">
      <c r="A148" s="309"/>
      <c r="C148" s="562"/>
      <c r="D148" s="562"/>
      <c r="E148" s="298"/>
      <c r="F148" s="264"/>
      <c r="G148" s="299"/>
      <c r="H148" s="300"/>
      <c r="I148" s="298"/>
      <c r="J148" s="299"/>
      <c r="K148" s="296"/>
      <c r="L148" s="296"/>
      <c r="M148" s="101"/>
      <c r="N148" s="98"/>
      <c r="Y148" s="518" t="s">
        <v>173</v>
      </c>
      <c r="Z148" s="519">
        <v>-18.567023995073377</v>
      </c>
      <c r="AA148" s="519">
        <v>-22.018756343443879</v>
      </c>
      <c r="AB148" s="519">
        <v>-17.945345508567414</v>
      </c>
      <c r="AC148" s="519">
        <v>-13.978156143562742</v>
      </c>
      <c r="AD148" s="519">
        <v>-18.0663234384247</v>
      </c>
    </row>
    <row r="149" spans="1:30" ht="12.75" customHeight="1" x14ac:dyDescent="0.3">
      <c r="A149" s="309"/>
      <c r="C149" s="564"/>
      <c r="D149" s="564"/>
      <c r="E149" s="268"/>
      <c r="F149" s="268"/>
      <c r="G149" s="269"/>
      <c r="H149" s="301"/>
      <c r="I149" s="268"/>
      <c r="J149" s="269"/>
      <c r="K149" s="274"/>
      <c r="L149" s="302"/>
      <c r="M149" s="101"/>
      <c r="N149" s="98"/>
      <c r="Y149" s="518" t="s">
        <v>173</v>
      </c>
      <c r="Z149" s="519">
        <v>-19.468443769047532</v>
      </c>
      <c r="AA149" s="519">
        <v>-21.509006775979049</v>
      </c>
      <c r="AB149" s="519">
        <v>-17.945345508567414</v>
      </c>
      <c r="AC149" s="519">
        <v>-17.223515965177597</v>
      </c>
      <c r="AD149" s="519">
        <v>-17.808445898577904</v>
      </c>
    </row>
    <row r="150" spans="1:30" ht="13.5" customHeight="1" x14ac:dyDescent="0.3">
      <c r="A150" s="309"/>
      <c r="C150" s="565"/>
      <c r="D150" s="565"/>
      <c r="E150" s="298"/>
      <c r="F150" s="298"/>
      <c r="G150" s="299"/>
      <c r="H150" s="300"/>
      <c r="I150" s="298"/>
      <c r="J150" s="299"/>
      <c r="L150" s="303"/>
      <c r="M150" s="101"/>
      <c r="N150" s="98"/>
      <c r="Y150" s="518" t="s">
        <v>173</v>
      </c>
      <c r="Z150" s="519">
        <v>-18.384779775208298</v>
      </c>
      <c r="AA150" s="519">
        <v>-21.151510143170576</v>
      </c>
      <c r="AB150" s="519">
        <v>-17.945345508567414</v>
      </c>
      <c r="AC150" s="519">
        <v>-15.797092920762765</v>
      </c>
      <c r="AD150" s="519">
        <v>-17.296532915913353</v>
      </c>
    </row>
    <row r="151" spans="1:30" ht="12.75" customHeight="1" x14ac:dyDescent="0.3">
      <c r="A151" s="309"/>
      <c r="C151" s="562" t="s">
        <v>158</v>
      </c>
      <c r="D151" s="562"/>
      <c r="E151" s="298"/>
      <c r="F151" s="298"/>
      <c r="G151" s="299"/>
      <c r="H151" s="300"/>
      <c r="I151" s="298"/>
      <c r="J151" s="299"/>
      <c r="L151" s="303"/>
      <c r="M151" s="101"/>
      <c r="N151" s="98"/>
      <c r="Y151" s="518" t="s">
        <v>173</v>
      </c>
      <c r="Z151" s="519">
        <v>-24.073348381810519</v>
      </c>
      <c r="AA151" s="519">
        <v>-20.614255952286637</v>
      </c>
      <c r="AB151" s="519">
        <v>-17.945345508567414</v>
      </c>
      <c r="AC151" s="519">
        <v>-20.431863430218698</v>
      </c>
      <c r="AD151" s="519">
        <v>-16.543974187913125</v>
      </c>
    </row>
    <row r="152" spans="1:30" ht="15.75" customHeight="1" x14ac:dyDescent="0.3">
      <c r="A152" s="309"/>
      <c r="C152" s="29" t="s">
        <v>313</v>
      </c>
      <c r="D152" s="304"/>
      <c r="E152" s="304"/>
      <c r="F152" s="304"/>
      <c r="G152" s="304"/>
      <c r="H152" s="304"/>
      <c r="I152" s="304"/>
      <c r="J152" s="304"/>
      <c r="K152" s="304"/>
      <c r="L152" s="304"/>
      <c r="M152" s="101"/>
      <c r="N152" s="98"/>
      <c r="Y152" s="518" t="s">
        <v>173</v>
      </c>
      <c r="Z152" s="519">
        <v>-25.148457778924232</v>
      </c>
      <c r="AA152" s="519">
        <v>-20.702252433370496</v>
      </c>
      <c r="AB152" s="519">
        <v>-17.945345508567414</v>
      </c>
      <c r="AC152" s="519">
        <v>-21.206243875207448</v>
      </c>
      <c r="AD152" s="519">
        <v>-16.622537057429987</v>
      </c>
    </row>
    <row r="153" spans="1:30" ht="14.4" x14ac:dyDescent="0.3">
      <c r="A153" s="309"/>
      <c r="C153" s="562" t="s">
        <v>314</v>
      </c>
      <c r="D153" s="562"/>
      <c r="E153" s="562"/>
      <c r="F153" s="562"/>
      <c r="G153" s="562"/>
      <c r="H153" s="562"/>
      <c r="I153" s="562"/>
      <c r="J153" s="562"/>
      <c r="K153" s="562"/>
      <c r="L153" s="304"/>
      <c r="M153" s="304"/>
      <c r="N153" s="98"/>
      <c r="Y153" s="518" t="s">
        <v>173</v>
      </c>
      <c r="Z153" s="519">
        <v>-21.250959899925547</v>
      </c>
      <c r="AA153" s="519">
        <v>-20.560166289738024</v>
      </c>
      <c r="AB153" s="519">
        <v>-17.945345508567414</v>
      </c>
      <c r="AC153" s="519">
        <v>-16.043370194978905</v>
      </c>
      <c r="AD153" s="519">
        <v>-15.913705715694336</v>
      </c>
    </row>
    <row r="154" spans="1:30" ht="14.4" x14ac:dyDescent="0.3">
      <c r="A154" s="309"/>
      <c r="C154" s="562"/>
      <c r="D154" s="562"/>
      <c r="E154" s="562"/>
      <c r="F154" s="562"/>
      <c r="G154" s="562"/>
      <c r="H154" s="562"/>
      <c r="I154" s="562"/>
      <c r="J154" s="562"/>
      <c r="K154" s="562"/>
      <c r="L154" s="304"/>
      <c r="M154" s="304"/>
      <c r="N154" s="98"/>
      <c r="Y154" s="518" t="s">
        <v>173</v>
      </c>
      <c r="Z154" s="519">
        <v>-17.406778066016937</v>
      </c>
      <c r="AA154" s="519">
        <v>-20.401968260614506</v>
      </c>
      <c r="AB154" s="519">
        <v>-17.945345508567414</v>
      </c>
      <c r="AC154" s="519">
        <v>-11.127576785483711</v>
      </c>
      <c r="AD154" s="519">
        <v>-15.059179726036794</v>
      </c>
    </row>
    <row r="155" spans="1:30" ht="14.4" x14ac:dyDescent="0.3">
      <c r="A155" s="309"/>
      <c r="C155" s="562" t="s">
        <v>315</v>
      </c>
      <c r="D155" s="562"/>
      <c r="E155" s="562"/>
      <c r="F155" s="562"/>
      <c r="G155" s="562"/>
      <c r="H155" s="562"/>
      <c r="I155" s="562"/>
      <c r="J155" s="562"/>
      <c r="K155" s="562"/>
      <c r="L155" s="304"/>
      <c r="M155" s="101"/>
      <c r="N155" s="98"/>
      <c r="Y155" s="518" t="s">
        <v>173</v>
      </c>
      <c r="Z155" s="519">
        <v>-19.182999362660407</v>
      </c>
      <c r="AA155" s="519">
        <v>-20.031019169020443</v>
      </c>
      <c r="AB155" s="519">
        <v>-17.945345508567414</v>
      </c>
      <c r="AC155" s="519">
        <v>-14.528096230180793</v>
      </c>
      <c r="AD155" s="519">
        <v>-13.809693244531744</v>
      </c>
    </row>
    <row r="156" spans="1:30" ht="14.4" x14ac:dyDescent="0.3">
      <c r="A156" s="309"/>
      <c r="C156" s="562"/>
      <c r="D156" s="562"/>
      <c r="E156" s="562"/>
      <c r="F156" s="562"/>
      <c r="G156" s="562"/>
      <c r="H156" s="562"/>
      <c r="I156" s="562"/>
      <c r="J156" s="562"/>
      <c r="K156" s="562"/>
      <c r="L156" s="304"/>
      <c r="M156" s="101"/>
      <c r="N156" s="98"/>
      <c r="Y156" s="518" t="s">
        <v>173</v>
      </c>
      <c r="Z156" s="519">
        <v>-18.473840763620231</v>
      </c>
      <c r="AA156" s="519">
        <v>-20.047876043787571</v>
      </c>
      <c r="AB156" s="519">
        <v>-17.945345508567414</v>
      </c>
      <c r="AC156" s="519">
        <v>-12.261696573028033</v>
      </c>
      <c r="AD156" s="519">
        <v>-13.420658513997891</v>
      </c>
    </row>
    <row r="157" spans="1:30" x14ac:dyDescent="0.3">
      <c r="A157" s="309"/>
      <c r="C157" s="281"/>
      <c r="D157" s="309"/>
      <c r="J157" s="29"/>
      <c r="M157" s="29"/>
      <c r="N157" s="29"/>
      <c r="Y157" s="518" t="s">
        <v>173</v>
      </c>
      <c r="Z157" s="519">
        <v>-17.277393571343676</v>
      </c>
      <c r="AA157" s="519">
        <v>-20.108528760384957</v>
      </c>
      <c r="AB157" s="519">
        <v>-17.945345508567414</v>
      </c>
      <c r="AC157" s="519">
        <v>-9.815410993159972</v>
      </c>
      <c r="AD157" s="519">
        <v>-13.178101981060037</v>
      </c>
    </row>
    <row r="158" spans="1:30" x14ac:dyDescent="0.3">
      <c r="A158" s="309"/>
      <c r="C158" s="309"/>
      <c r="D158" s="309"/>
      <c r="Y158" s="518" t="s">
        <v>173</v>
      </c>
      <c r="Z158" s="519">
        <v>-21.476704740652057</v>
      </c>
      <c r="AA158" s="519">
        <v>-20.543208501429223</v>
      </c>
      <c r="AB158" s="519">
        <v>-17.945345508567414</v>
      </c>
      <c r="AC158" s="519">
        <v>-11.685458059683342</v>
      </c>
      <c r="AD158" s="519">
        <v>-13.073314953461468</v>
      </c>
    </row>
    <row r="159" spans="1:30" x14ac:dyDescent="0.3">
      <c r="A159" s="309"/>
      <c r="C159" s="309"/>
      <c r="D159" s="309"/>
      <c r="Y159" s="518" t="s">
        <v>173</v>
      </c>
      <c r="Z159" s="519">
        <v>-25.266455902294126</v>
      </c>
      <c r="AA159" s="519">
        <v>-20.561740240727293</v>
      </c>
      <c r="AB159" s="519">
        <v>-17.945345508567414</v>
      </c>
      <c r="AC159" s="519">
        <v>-18.483000761470478</v>
      </c>
      <c r="AD159" s="519">
        <v>-12.55268139751376</v>
      </c>
    </row>
    <row r="160" spans="1:30" ht="14.4" x14ac:dyDescent="0.3">
      <c r="A160" s="309"/>
      <c r="C160" s="561"/>
      <c r="D160" s="561"/>
      <c r="E160" s="561"/>
      <c r="F160" s="561"/>
      <c r="G160" s="561"/>
      <c r="H160" s="561"/>
      <c r="I160" s="561"/>
      <c r="J160" s="561"/>
      <c r="K160" s="561"/>
      <c r="L160" s="561"/>
      <c r="M160" s="561"/>
      <c r="N160" s="561"/>
      <c r="Y160" s="518">
        <v>43983</v>
      </c>
      <c r="Z160" s="519">
        <v>-21.675528916107282</v>
      </c>
      <c r="AA160" s="519">
        <v>-20.47898710086471</v>
      </c>
      <c r="AB160" s="519">
        <v>-17.945345508567414</v>
      </c>
      <c r="AC160" s="519">
        <v>-14.345474464413925</v>
      </c>
      <c r="AD160" s="519">
        <v>-12.427090081957084</v>
      </c>
    </row>
    <row r="161" spans="1:30" ht="14.4" x14ac:dyDescent="0.3">
      <c r="A161" s="309"/>
      <c r="C161" s="561"/>
      <c r="D161" s="561"/>
      <c r="E161" s="561"/>
      <c r="F161" s="561"/>
      <c r="G161" s="561"/>
      <c r="H161" s="561"/>
      <c r="I161" s="561"/>
      <c r="J161" s="561"/>
      <c r="K161" s="561"/>
      <c r="L161" s="561"/>
      <c r="M161" s="561"/>
      <c r="N161" s="561"/>
      <c r="Y161" s="518" t="s">
        <v>173</v>
      </c>
      <c r="Z161" s="519">
        <v>-20.449536253326762</v>
      </c>
      <c r="AA161" s="519">
        <v>-20.150603526234224</v>
      </c>
      <c r="AB161" s="519">
        <v>-17.945345508567414</v>
      </c>
      <c r="AC161" s="519">
        <v>-10.394067592293737</v>
      </c>
      <c r="AD161" s="519">
        <v>-12.534208966139143</v>
      </c>
    </row>
    <row r="162" spans="1:30" x14ac:dyDescent="0.3">
      <c r="A162" s="309"/>
      <c r="Y162" s="518" t="s">
        <v>173</v>
      </c>
      <c r="Z162" s="519">
        <v>-19.312721537746913</v>
      </c>
      <c r="AA162" s="519">
        <v>-20.016301231692786</v>
      </c>
      <c r="AB162" s="519">
        <v>-17.945345508567414</v>
      </c>
      <c r="AC162" s="519">
        <v>-10.88366133854683</v>
      </c>
      <c r="AD162" s="519">
        <v>-12.898755050073763</v>
      </c>
    </row>
    <row r="163" spans="1:30" x14ac:dyDescent="0.3">
      <c r="A163" s="309"/>
      <c r="Y163" s="518" t="s">
        <v>173</v>
      </c>
      <c r="Z163" s="519">
        <v>-17.894568784582169</v>
      </c>
      <c r="AA163" s="519">
        <v>-19.373475361842793</v>
      </c>
      <c r="AB163" s="519">
        <v>-17.945345508567414</v>
      </c>
      <c r="AC163" s="519">
        <v>-11.382557364131301</v>
      </c>
      <c r="AD163" s="519">
        <v>-12.500222913377664</v>
      </c>
    </row>
    <row r="164" spans="1:30" x14ac:dyDescent="0.3">
      <c r="A164" s="309"/>
      <c r="Y164" s="518" t="s">
        <v>173</v>
      </c>
      <c r="Z164" s="519">
        <v>-14.978708548930284</v>
      </c>
      <c r="AA164" s="519">
        <v>-18.291238278448606</v>
      </c>
      <c r="AB164" s="519">
        <v>-17.945345508567414</v>
      </c>
      <c r="AC164" s="519">
        <v>-10.565243182434386</v>
      </c>
      <c r="AD164" s="519">
        <v>-11.787719654417492</v>
      </c>
    </row>
    <row r="165" spans="1:30" x14ac:dyDescent="0.3">
      <c r="A165" s="309"/>
      <c r="Y165" s="518" t="s">
        <v>173</v>
      </c>
      <c r="Z165" s="519">
        <v>-20.536588678861992</v>
      </c>
      <c r="AA165" s="519">
        <v>-16.576103643222414</v>
      </c>
      <c r="AB165" s="519">
        <v>-17.945345508567414</v>
      </c>
      <c r="AC165" s="519">
        <v>-14.237280647225688</v>
      </c>
      <c r="AD165" s="519">
        <v>-11.487791257639318</v>
      </c>
    </row>
    <row r="166" spans="1:30" x14ac:dyDescent="0.3">
      <c r="A166" s="309"/>
      <c r="Y166" s="518" t="s">
        <v>173</v>
      </c>
      <c r="Z166" s="519">
        <v>-20.766674813344128</v>
      </c>
      <c r="AA166" s="519">
        <v>-15.301674261268378</v>
      </c>
      <c r="AB166" s="519">
        <v>-17.945345508567414</v>
      </c>
      <c r="AC166" s="519">
        <v>-15.693275804597775</v>
      </c>
      <c r="AD166" s="519">
        <v>-10.990923726400238</v>
      </c>
    </row>
    <row r="167" spans="1:30" x14ac:dyDescent="0.3">
      <c r="A167" s="309"/>
      <c r="Y167" s="518" t="s">
        <v>173</v>
      </c>
      <c r="Z167" s="519">
        <v>-14.099869332347996</v>
      </c>
      <c r="AA167" s="519">
        <v>-16.227737423583115</v>
      </c>
      <c r="AB167" s="519">
        <v>-17.945345508567414</v>
      </c>
      <c r="AC167" s="519">
        <v>-9.3579516516927299</v>
      </c>
      <c r="AD167" s="519">
        <v>-12.630421802878038</v>
      </c>
    </row>
    <row r="168" spans="1:30" x14ac:dyDescent="0.3">
      <c r="A168" s="309"/>
      <c r="Y168" s="518" t="s">
        <v>173</v>
      </c>
      <c r="Z168" s="519">
        <v>-8.4435938067434275</v>
      </c>
      <c r="AA168" s="519">
        <v>-16.83269596289032</v>
      </c>
      <c r="AB168" s="519">
        <v>-17.945345508567414</v>
      </c>
      <c r="AC168" s="519">
        <v>-8.2945688148465138</v>
      </c>
      <c r="AD168" s="519">
        <v>-13.839805827592206</v>
      </c>
    </row>
    <row r="169" spans="1:30" x14ac:dyDescent="0.3">
      <c r="A169" s="309"/>
      <c r="Y169" s="518" t="s">
        <v>173</v>
      </c>
      <c r="Z169" s="519">
        <v>-10.391715864068663</v>
      </c>
      <c r="AA169" s="519">
        <v>-16.30912341354243</v>
      </c>
      <c r="AB169" s="519">
        <v>-17.945345508567414</v>
      </c>
      <c r="AC169" s="519">
        <v>-7.4055886198732708</v>
      </c>
      <c r="AD169" s="519">
        <v>-14.568617060241863</v>
      </c>
    </row>
    <row r="170" spans="1:30" x14ac:dyDescent="0.3">
      <c r="A170" s="309"/>
      <c r="Y170" s="518" t="s">
        <v>173</v>
      </c>
      <c r="Z170" s="519">
        <v>-24.377010920785345</v>
      </c>
      <c r="AA170" s="519">
        <v>-16.056536125092101</v>
      </c>
      <c r="AB170" s="519">
        <v>-17.945345508567414</v>
      </c>
      <c r="AC170" s="519">
        <v>-22.859043899475907</v>
      </c>
      <c r="AD170" s="519">
        <v>-14.708293999849959</v>
      </c>
    </row>
    <row r="171" spans="1:30" x14ac:dyDescent="0.3">
      <c r="A171" s="309"/>
      <c r="Y171" s="518" t="s">
        <v>173</v>
      </c>
      <c r="Z171" s="519">
        <v>-19.213418324080681</v>
      </c>
      <c r="AA171" s="519">
        <v>-15.817014177725273</v>
      </c>
      <c r="AB171" s="519">
        <v>-17.945345508567414</v>
      </c>
      <c r="AC171" s="519">
        <v>-19.030931355433566</v>
      </c>
      <c r="AD171" s="519">
        <v>-13.600833990351552</v>
      </c>
    </row>
    <row r="172" spans="1:30" x14ac:dyDescent="0.3">
      <c r="A172" s="309"/>
      <c r="Y172" s="518" t="s">
        <v>173</v>
      </c>
      <c r="Z172" s="519">
        <v>-16.871580833426776</v>
      </c>
      <c r="AA172" s="519">
        <v>-16.587987591592668</v>
      </c>
      <c r="AB172" s="519">
        <v>-17.945345508567414</v>
      </c>
      <c r="AC172" s="519">
        <v>-19.338959275773277</v>
      </c>
      <c r="AD172" s="519">
        <v>-13.842199257552995</v>
      </c>
    </row>
    <row r="173" spans="1:30" x14ac:dyDescent="0.3">
      <c r="A173" s="309"/>
      <c r="Y173" s="518" t="s">
        <v>173</v>
      </c>
      <c r="Z173" s="519">
        <v>-18.998563794191817</v>
      </c>
      <c r="AA173" s="519">
        <v>-17.54458928699912</v>
      </c>
      <c r="AB173" s="519">
        <v>-17.945345508567414</v>
      </c>
      <c r="AC173" s="519">
        <v>-16.671014381854448</v>
      </c>
      <c r="AD173" s="519">
        <v>-14.574102493376936</v>
      </c>
    </row>
    <row r="174" spans="1:30" x14ac:dyDescent="0.3">
      <c r="A174" s="309"/>
      <c r="Y174" s="518" t="s">
        <v>173</v>
      </c>
      <c r="Z174" s="519">
        <v>-12.423215700780217</v>
      </c>
      <c r="AA174" s="519">
        <v>-16.55536964674517</v>
      </c>
      <c r="AB174" s="519">
        <v>-17.945345508567414</v>
      </c>
      <c r="AC174" s="519">
        <v>-1.605731585203884</v>
      </c>
      <c r="AD174" s="519">
        <v>-13.28953561527857</v>
      </c>
    </row>
    <row r="175" spans="1:30" x14ac:dyDescent="0.3">
      <c r="A175" s="309"/>
      <c r="Y175" s="518" t="s">
        <v>173</v>
      </c>
      <c r="Z175" s="519">
        <v>-13.840407703815172</v>
      </c>
      <c r="AA175" s="519">
        <v>-15.531956535768428</v>
      </c>
      <c r="AB175" s="519">
        <v>-17.945345508567414</v>
      </c>
      <c r="AC175" s="519">
        <v>-9.9841256852566147</v>
      </c>
      <c r="AD175" s="519">
        <v>-11.976157190138037</v>
      </c>
    </row>
    <row r="176" spans="1:30" x14ac:dyDescent="0.3">
      <c r="A176" s="309"/>
      <c r="Y176" s="518" t="s">
        <v>173</v>
      </c>
      <c r="Z176" s="519">
        <v>-17.08792773191384</v>
      </c>
      <c r="AA176" s="519">
        <v>-15.087118023535103</v>
      </c>
      <c r="AB176" s="519">
        <v>-17.945345508567414</v>
      </c>
      <c r="AC176" s="519">
        <v>-12.528911270640847</v>
      </c>
      <c r="AD176" s="519">
        <v>-11.620427723866097</v>
      </c>
    </row>
    <row r="177" spans="1:30" x14ac:dyDescent="0.3">
      <c r="A177" s="309"/>
      <c r="Y177" s="518" t="s">
        <v>173</v>
      </c>
      <c r="Z177" s="519">
        <v>-17.452473439007708</v>
      </c>
      <c r="AA177" s="519">
        <v>-14.814047416306291</v>
      </c>
      <c r="AB177" s="519">
        <v>-17.945345508567414</v>
      </c>
      <c r="AC177" s="519">
        <v>-13.867075752787358</v>
      </c>
      <c r="AD177" s="519">
        <v>-11.75401246085163</v>
      </c>
    </row>
    <row r="178" spans="1:30" x14ac:dyDescent="0.3">
      <c r="A178" s="309"/>
      <c r="Y178" s="518" t="s">
        <v>173</v>
      </c>
      <c r="Z178" s="519">
        <v>-12.049526547243458</v>
      </c>
      <c r="AA178" s="519">
        <v>-15.228592260757452</v>
      </c>
      <c r="AB178" s="519">
        <v>-17.945345508567414</v>
      </c>
      <c r="AC178" s="519">
        <v>-9.8372823794498316</v>
      </c>
      <c r="AD178" s="519">
        <v>-13.284814309051402</v>
      </c>
    </row>
    <row r="179" spans="1:30" x14ac:dyDescent="0.3">
      <c r="A179" s="309"/>
      <c r="Y179" s="518" t="s">
        <v>173</v>
      </c>
      <c r="Z179" s="519">
        <v>-13.757711247793509</v>
      </c>
      <c r="AA179" s="519">
        <v>-15.803492695308083</v>
      </c>
      <c r="AB179" s="519">
        <v>-17.945345508567414</v>
      </c>
      <c r="AC179" s="519">
        <v>-16.848853011869693</v>
      </c>
      <c r="AD179" s="519">
        <v>-13.563500782854037</v>
      </c>
    </row>
    <row r="180" spans="1:30" x14ac:dyDescent="0.3">
      <c r="A180" s="309"/>
      <c r="Y180" s="518" t="s">
        <v>173</v>
      </c>
      <c r="Z180" s="519">
        <v>-17.087069543590136</v>
      </c>
      <c r="AA180" s="519">
        <v>-15.035095289590231</v>
      </c>
      <c r="AB180" s="519">
        <v>-17.945345508567414</v>
      </c>
      <c r="AC180" s="519">
        <v>-17.606107540753186</v>
      </c>
      <c r="AD180" s="519">
        <v>-13.321914203796902</v>
      </c>
    </row>
    <row r="181" spans="1:30" x14ac:dyDescent="0.3">
      <c r="A181" s="309"/>
      <c r="Y181" s="518" t="s">
        <v>173</v>
      </c>
      <c r="Z181" s="519">
        <v>-15.325029611938348</v>
      </c>
      <c r="AA181" s="519">
        <v>-14.465447770196246</v>
      </c>
      <c r="AB181" s="519">
        <v>-17.945345508567414</v>
      </c>
      <c r="AC181" s="519">
        <v>-12.321344522602288</v>
      </c>
      <c r="AD181" s="519">
        <v>-13.097311468696674</v>
      </c>
    </row>
    <row r="182" spans="1:30" x14ac:dyDescent="0.3">
      <c r="A182" s="309"/>
      <c r="Y182" s="518" t="s">
        <v>173</v>
      </c>
      <c r="Z182" s="519">
        <v>-17.864710745669591</v>
      </c>
      <c r="AA182" s="519">
        <v>-14.620392647318624</v>
      </c>
      <c r="AB182" s="519">
        <v>-17.945345508567414</v>
      </c>
      <c r="AC182" s="519">
        <v>-11.934931001875057</v>
      </c>
      <c r="AD182" s="519">
        <v>-13.034986029751751</v>
      </c>
    </row>
    <row r="183" spans="1:30" x14ac:dyDescent="0.3">
      <c r="A183" s="309"/>
      <c r="Y183" s="518" t="s">
        <v>173</v>
      </c>
      <c r="Z183" s="519">
        <v>-11.70914589188888</v>
      </c>
      <c r="AA183" s="519">
        <v>-15.368713578559166</v>
      </c>
      <c r="AB183" s="519">
        <v>-17.945345508567414</v>
      </c>
      <c r="AC183" s="519">
        <v>-10.837805217240899</v>
      </c>
      <c r="AD183" s="519">
        <v>-12.758157094288569</v>
      </c>
    </row>
    <row r="184" spans="1:30" x14ac:dyDescent="0.3">
      <c r="A184" s="309"/>
      <c r="Y184" s="518" t="s">
        <v>173</v>
      </c>
      <c r="Z184" s="519">
        <v>-13.464940803249796</v>
      </c>
      <c r="AA184" s="519">
        <v>-15.737653357150672</v>
      </c>
      <c r="AB184" s="519">
        <v>-17.945345508567414</v>
      </c>
      <c r="AC184" s="519">
        <v>-12.294856607085762</v>
      </c>
      <c r="AD184" s="519">
        <v>-12.198381872949858</v>
      </c>
    </row>
    <row r="185" spans="1:30" x14ac:dyDescent="0.3">
      <c r="A185" s="309"/>
      <c r="Y185" s="518" t="s">
        <v>173</v>
      </c>
      <c r="Z185" s="519">
        <v>-13.134140687100107</v>
      </c>
      <c r="AA185" s="519">
        <v>-15.75551913717911</v>
      </c>
      <c r="AB185" s="519">
        <v>-17.945345508567414</v>
      </c>
      <c r="AC185" s="519">
        <v>-9.4010043068353752</v>
      </c>
      <c r="AD185" s="519">
        <v>-11.805132501006607</v>
      </c>
    </row>
    <row r="186" spans="1:30" x14ac:dyDescent="0.3">
      <c r="A186" s="309"/>
      <c r="Y186" s="518" t="s">
        <v>173</v>
      </c>
      <c r="Z186" s="519">
        <v>-18.9959577664773</v>
      </c>
      <c r="AA186" s="519">
        <v>-15.379642470361061</v>
      </c>
      <c r="AB186" s="519">
        <v>-17.945345508567414</v>
      </c>
      <c r="AC186" s="519">
        <v>-14.911050463627419</v>
      </c>
      <c r="AD186" s="519">
        <v>-11.043842617864916</v>
      </c>
    </row>
    <row r="187" spans="1:30" x14ac:dyDescent="0.3">
      <c r="A187" s="309"/>
      <c r="Y187" s="518" t="s">
        <v>173</v>
      </c>
      <c r="Z187" s="519">
        <v>-19.669647993730663</v>
      </c>
      <c r="AA187" s="519">
        <v>-15.528664989331057</v>
      </c>
      <c r="AB187" s="519">
        <v>-17.945345508567414</v>
      </c>
      <c r="AC187" s="519">
        <v>-13.687680991382209</v>
      </c>
      <c r="AD187" s="519">
        <v>-10.508024742626855</v>
      </c>
    </row>
    <row r="188" spans="1:30" x14ac:dyDescent="0.3">
      <c r="A188" s="309"/>
      <c r="Y188" s="518" t="s">
        <v>173</v>
      </c>
      <c r="Z188" s="519">
        <v>-15.450090072137447</v>
      </c>
      <c r="AA188" s="519">
        <v>-15.534490992274465</v>
      </c>
      <c r="AB188" s="519">
        <v>-17.945345508567414</v>
      </c>
      <c r="AC188" s="519">
        <v>-9.5685989189995269</v>
      </c>
      <c r="AD188" s="519">
        <v>-10.078920142404529</v>
      </c>
    </row>
    <row r="189" spans="1:30" x14ac:dyDescent="0.3">
      <c r="A189" s="309"/>
      <c r="Y189" s="518" t="s">
        <v>173</v>
      </c>
      <c r="Z189" s="519">
        <v>-15.23357407794323</v>
      </c>
      <c r="AA189" s="519">
        <v>-15.163811001575553</v>
      </c>
      <c r="AB189" s="519">
        <v>-17.945345508567414</v>
      </c>
      <c r="AC189" s="519">
        <v>-6.6059018198832291</v>
      </c>
      <c r="AD189" s="519">
        <v>-9.6986062115588147</v>
      </c>
    </row>
    <row r="190" spans="1:30" x14ac:dyDescent="0.3">
      <c r="A190" s="309"/>
      <c r="Y190" s="518">
        <v>44013</v>
      </c>
      <c r="Z190" s="519">
        <v>-12.752303524678846</v>
      </c>
      <c r="AA190" s="519">
        <v>-14.634217199398694</v>
      </c>
      <c r="AB190" s="519">
        <v>-6.3388432515668569</v>
      </c>
      <c r="AC190" s="519">
        <v>-7.0870800905744602</v>
      </c>
      <c r="AD190" s="519">
        <v>-9.2986258686734544</v>
      </c>
    </row>
    <row r="191" spans="1:30" x14ac:dyDescent="0.3">
      <c r="A191" s="309"/>
      <c r="Y191" s="518" t="s">
        <v>173</v>
      </c>
      <c r="Z191" s="519">
        <v>-13.505722823853665</v>
      </c>
      <c r="AA191" s="519">
        <v>-14.079996749946403</v>
      </c>
      <c r="AB191" s="519">
        <v>-6.3388432515668569</v>
      </c>
      <c r="AC191" s="519">
        <v>-9.2911244055294873</v>
      </c>
      <c r="AD191" s="519">
        <v>-9.1618151933546361</v>
      </c>
    </row>
    <row r="192" spans="1:30" x14ac:dyDescent="0.3">
      <c r="A192" s="309"/>
      <c r="Y192" s="518" t="s">
        <v>173</v>
      </c>
      <c r="Z192" s="519">
        <v>-10.539380752207725</v>
      </c>
      <c r="AA192" s="519">
        <v>-13.202346694947904</v>
      </c>
      <c r="AB192" s="519">
        <v>-6.3388432515668569</v>
      </c>
      <c r="AC192" s="519">
        <v>-6.7388067909153762</v>
      </c>
      <c r="AD192" s="519">
        <v>-8.8785838492938147</v>
      </c>
    </row>
    <row r="193" spans="1:30" x14ac:dyDescent="0.3">
      <c r="A193" s="309"/>
      <c r="Y193" s="518" t="s">
        <v>173</v>
      </c>
      <c r="Z193" s="519">
        <v>-15.2888011512393</v>
      </c>
      <c r="AA193" s="519">
        <v>-12.313220949058021</v>
      </c>
      <c r="AB193" s="519">
        <v>-6.3388432515668569</v>
      </c>
      <c r="AC193" s="519">
        <v>-12.111188063429893</v>
      </c>
      <c r="AD193" s="519">
        <v>-8.39588834539164</v>
      </c>
    </row>
    <row r="194" spans="1:30" x14ac:dyDescent="0.3">
      <c r="A194" s="309"/>
      <c r="Y194" s="518" t="s">
        <v>173</v>
      </c>
      <c r="Z194" s="519">
        <v>-15.790104847564612</v>
      </c>
      <c r="AA194" s="519">
        <v>-11.711826677784069</v>
      </c>
      <c r="AB194" s="519">
        <v>-6.3388432515668569</v>
      </c>
      <c r="AC194" s="519">
        <v>-12.730006264150475</v>
      </c>
      <c r="AD194" s="519">
        <v>-7.7365870392625755</v>
      </c>
    </row>
    <row r="195" spans="1:30" x14ac:dyDescent="0.3">
      <c r="A195" s="309"/>
      <c r="Y195" s="518" t="s">
        <v>173</v>
      </c>
      <c r="Z195" s="519">
        <v>-9.3065396871479535</v>
      </c>
      <c r="AA195" s="519">
        <v>-11.266626219068092</v>
      </c>
      <c r="AB195" s="519">
        <v>-6.3388432515668569</v>
      </c>
      <c r="AC195" s="519">
        <v>-7.5859795105737788</v>
      </c>
      <c r="AD195" s="519">
        <v>-6.9618249710035718</v>
      </c>
    </row>
    <row r="196" spans="1:30" x14ac:dyDescent="0.3">
      <c r="A196" s="309"/>
      <c r="Y196" s="518" t="s">
        <v>173</v>
      </c>
      <c r="Z196" s="519">
        <v>-9.0096938567140405</v>
      </c>
      <c r="AA196" s="519">
        <v>-11.240708869438508</v>
      </c>
      <c r="AB196" s="519">
        <v>-6.3388432515668569</v>
      </c>
      <c r="AC196" s="519">
        <v>-3.2270332925680094</v>
      </c>
      <c r="AD196" s="519">
        <v>-6.734912298073005</v>
      </c>
    </row>
    <row r="197" spans="1:30" x14ac:dyDescent="0.3">
      <c r="A197" s="309"/>
      <c r="Y197" s="518" t="s">
        <v>173</v>
      </c>
      <c r="Z197" s="519">
        <v>-8.5425436257611889</v>
      </c>
      <c r="AA197" s="519">
        <v>-11.05644693957491</v>
      </c>
      <c r="AB197" s="519">
        <v>-6.3388432515668569</v>
      </c>
      <c r="AC197" s="519">
        <v>-2.4719709476710108</v>
      </c>
      <c r="AD197" s="519">
        <v>-6.4345590780112003</v>
      </c>
    </row>
    <row r="198" spans="1:30" x14ac:dyDescent="0.3">
      <c r="A198" s="309"/>
      <c r="Y198" s="518" t="s">
        <v>173</v>
      </c>
      <c r="Z198" s="519">
        <v>-10.389319612841835</v>
      </c>
      <c r="AA198" s="519">
        <v>-11.120286152372959</v>
      </c>
      <c r="AB198" s="519">
        <v>-6.3388432515668569</v>
      </c>
      <c r="AC198" s="519">
        <v>-3.8677899277164585</v>
      </c>
      <c r="AD198" s="519">
        <v>-6.5015098178908364</v>
      </c>
    </row>
    <row r="199" spans="1:30" x14ac:dyDescent="0.3">
      <c r="A199" s="309"/>
      <c r="Y199" s="518" t="s">
        <v>173</v>
      </c>
      <c r="Z199" s="519">
        <v>-10.357959304800627</v>
      </c>
      <c r="AA199" s="519">
        <v>-11.132476008433683</v>
      </c>
      <c r="AB199" s="519">
        <v>-6.3388432515668569</v>
      </c>
      <c r="AC199" s="519">
        <v>-5.1504180804014084</v>
      </c>
      <c r="AD199" s="519">
        <v>-6.5401431372335583</v>
      </c>
    </row>
    <row r="200" spans="1:30" x14ac:dyDescent="0.3">
      <c r="A200" s="309"/>
      <c r="Y200" s="518" t="s">
        <v>173</v>
      </c>
      <c r="Z200" s="519">
        <v>-13.998967642194099</v>
      </c>
      <c r="AA200" s="519">
        <v>-10.913072567323409</v>
      </c>
      <c r="AB200" s="519">
        <v>-6.3388432515668569</v>
      </c>
      <c r="AC200" s="519">
        <v>-10.008715522997264</v>
      </c>
      <c r="AD200" s="519">
        <v>-6.7795133316973306</v>
      </c>
    </row>
    <row r="201" spans="1:30" x14ac:dyDescent="0.3">
      <c r="A201" s="309"/>
      <c r="Y201" s="518" t="s">
        <v>173</v>
      </c>
      <c r="Z201" s="519">
        <v>-16.236979337150963</v>
      </c>
      <c r="AA201" s="519">
        <v>-10.817134614241391</v>
      </c>
      <c r="AB201" s="519">
        <v>-6.3388432515668569</v>
      </c>
      <c r="AC201" s="519">
        <v>-13.198661443307927</v>
      </c>
      <c r="AD201" s="519">
        <v>-6.8038518512840067</v>
      </c>
    </row>
    <row r="202" spans="1:30" x14ac:dyDescent="0.3">
      <c r="A202" s="309"/>
      <c r="Y202" s="518" t="s">
        <v>173</v>
      </c>
      <c r="Z202" s="519">
        <v>-9.3918686795730171</v>
      </c>
      <c r="AA202" s="519">
        <v>-10.436476755205874</v>
      </c>
      <c r="AB202" s="519">
        <v>-6.3388432515668569</v>
      </c>
      <c r="AC202" s="519">
        <v>-7.8564127459728326</v>
      </c>
      <c r="AD202" s="519">
        <v>-6.6467065842316737</v>
      </c>
    </row>
    <row r="203" spans="1:30" x14ac:dyDescent="0.3">
      <c r="A203" s="309"/>
      <c r="Y203" s="518" t="s">
        <v>173</v>
      </c>
      <c r="Z203" s="519">
        <v>-7.4738697689421336</v>
      </c>
      <c r="AA203" s="519">
        <v>-9.6867168104185168</v>
      </c>
      <c r="AB203" s="519">
        <v>-6.3388432515668569</v>
      </c>
      <c r="AC203" s="519">
        <v>-4.9026246538144136</v>
      </c>
      <c r="AD203" s="519">
        <v>-6.4379017935759562</v>
      </c>
    </row>
    <row r="204" spans="1:30" x14ac:dyDescent="0.3">
      <c r="A204" s="309"/>
      <c r="Y204" s="518" t="s">
        <v>173</v>
      </c>
      <c r="Z204" s="519">
        <v>-7.8709779541870528</v>
      </c>
      <c r="AA204" s="519">
        <v>-9.0721082872727532</v>
      </c>
      <c r="AB204" s="519">
        <v>-6.3388432515668569</v>
      </c>
      <c r="AC204" s="519">
        <v>-2.6423405847777417</v>
      </c>
      <c r="AD204" s="519">
        <v>-5.9049613668222127</v>
      </c>
    </row>
    <row r="205" spans="1:30" x14ac:dyDescent="0.3">
      <c r="A205" s="309"/>
      <c r="Y205" s="518" t="s">
        <v>173</v>
      </c>
      <c r="Z205" s="519">
        <v>-7.7247145995932218</v>
      </c>
      <c r="AA205" s="519">
        <v>-8.6509670883953032</v>
      </c>
      <c r="AB205" s="519">
        <v>-6.3388432515668569</v>
      </c>
      <c r="AC205" s="519">
        <v>-2.7677730583501301</v>
      </c>
      <c r="AD205" s="519">
        <v>-5.3118135738060426</v>
      </c>
    </row>
    <row r="206" spans="1:30" x14ac:dyDescent="0.3">
      <c r="A206" s="309"/>
      <c r="Y206" s="518" t="s">
        <v>173</v>
      </c>
      <c r="Z206" s="519">
        <v>-5.1096396912891269</v>
      </c>
      <c r="AA206" s="519">
        <v>-8.3944191189944988</v>
      </c>
      <c r="AB206" s="519">
        <v>-6.3388432515668569</v>
      </c>
      <c r="AC206" s="519">
        <v>-3.6887845458113873</v>
      </c>
      <c r="AD206" s="519">
        <v>-4.945912949413521</v>
      </c>
    </row>
    <row r="207" spans="1:30" x14ac:dyDescent="0.3">
      <c r="A207" s="309"/>
      <c r="Y207" s="518" t="s">
        <v>173</v>
      </c>
      <c r="Z207" s="519">
        <v>-9.696707980173759</v>
      </c>
      <c r="AA207" s="519">
        <v>-8.2280304658562642</v>
      </c>
      <c r="AB207" s="519">
        <v>-6.3388432515668569</v>
      </c>
      <c r="AC207" s="519">
        <v>-6.2781325357210562</v>
      </c>
      <c r="AD207" s="519">
        <v>-4.4802534413341748</v>
      </c>
    </row>
    <row r="208" spans="1:30" x14ac:dyDescent="0.3">
      <c r="A208" s="309"/>
      <c r="Y208" s="518" t="s">
        <v>173</v>
      </c>
      <c r="Z208" s="519">
        <v>-13.288990945008814</v>
      </c>
      <c r="AA208" s="519">
        <v>-8.4032891372253484</v>
      </c>
      <c r="AB208" s="519">
        <v>-6.3388432515668569</v>
      </c>
      <c r="AC208" s="519">
        <v>-9.0466268921947375</v>
      </c>
      <c r="AD208" s="519">
        <v>-4.2965624496792083</v>
      </c>
    </row>
    <row r="209" spans="1:30" x14ac:dyDescent="0.3">
      <c r="A209" s="309"/>
      <c r="Y209" s="518" t="s">
        <v>173</v>
      </c>
      <c r="Z209" s="519">
        <v>-7.5960328937673847</v>
      </c>
      <c r="AA209" s="519">
        <v>-8.4371700944689092</v>
      </c>
      <c r="AB209" s="519">
        <v>-6.3388432515668569</v>
      </c>
      <c r="AC209" s="519">
        <v>-5.2951083752251833</v>
      </c>
      <c r="AD209" s="519">
        <v>-3.990296637142547</v>
      </c>
    </row>
    <row r="210" spans="1:30" x14ac:dyDescent="0.3">
      <c r="A210" s="309"/>
      <c r="Y210" s="518" t="s">
        <v>173</v>
      </c>
      <c r="Z210" s="519">
        <v>-6.3091491969744879</v>
      </c>
      <c r="AA210" s="519">
        <v>-8.9407043524368106</v>
      </c>
      <c r="AB210" s="519">
        <v>-6.3388432515668569</v>
      </c>
      <c r="AC210" s="519">
        <v>-1.6430080972589849</v>
      </c>
      <c r="AD210" s="519">
        <v>-3.9653169395137815</v>
      </c>
    </row>
    <row r="211" spans="1:30" x14ac:dyDescent="0.3">
      <c r="A211" s="309"/>
      <c r="Y211" s="518" t="s">
        <v>173</v>
      </c>
      <c r="Z211" s="519">
        <v>-9.0977886537706496</v>
      </c>
      <c r="AA211" s="519">
        <v>-9.1586404459322868</v>
      </c>
      <c r="AB211" s="519">
        <v>-6.3388432515668569</v>
      </c>
      <c r="AC211" s="519">
        <v>-1.3565036431929798</v>
      </c>
      <c r="AD211" s="519">
        <v>-3.949433700057674</v>
      </c>
    </row>
    <row r="212" spans="1:30" x14ac:dyDescent="0.3">
      <c r="A212" s="309"/>
      <c r="Y212" s="518" t="s">
        <v>173</v>
      </c>
      <c r="Z212" s="519">
        <v>-7.9618813002981454</v>
      </c>
      <c r="AA212" s="519">
        <v>-9.1011185776169405</v>
      </c>
      <c r="AB212" s="519">
        <v>-6.3388432515668569</v>
      </c>
      <c r="AC212" s="519">
        <v>-0.62391237059350146</v>
      </c>
      <c r="AD212" s="519">
        <v>-4.1322311565867347</v>
      </c>
    </row>
    <row r="213" spans="1:30" x14ac:dyDescent="0.3">
      <c r="A213" s="309"/>
      <c r="Y213" s="518" t="s">
        <v>173</v>
      </c>
      <c r="Z213" s="519">
        <v>-8.6343794970644314</v>
      </c>
      <c r="AA213" s="519">
        <v>-9.0461403560923692</v>
      </c>
      <c r="AB213" s="519">
        <v>-6.3388432515668569</v>
      </c>
      <c r="AC213" s="519">
        <v>-3.5139266624100287</v>
      </c>
      <c r="AD213" s="519">
        <v>-4.1286792036631521</v>
      </c>
    </row>
    <row r="214" spans="1:30" x14ac:dyDescent="0.3">
      <c r="A214" s="309"/>
      <c r="Y214" s="518" t="s">
        <v>173</v>
      </c>
      <c r="Z214" s="519">
        <v>-11.22226063464209</v>
      </c>
      <c r="AA214" s="519">
        <v>-9.2122145766895986</v>
      </c>
      <c r="AB214" s="519">
        <v>-6.3388432515668569</v>
      </c>
      <c r="AC214" s="519">
        <v>-6.1669498595283017</v>
      </c>
      <c r="AD214" s="519">
        <v>-4.8813018892540425</v>
      </c>
    </row>
    <row r="215" spans="1:30" x14ac:dyDescent="0.3">
      <c r="A215" s="309"/>
      <c r="Y215" s="518" t="s">
        <v>173</v>
      </c>
      <c r="Z215" s="519">
        <v>-12.886337866801393</v>
      </c>
      <c r="AA215" s="519">
        <v>-8.8962288892307448</v>
      </c>
      <c r="AB215" s="519">
        <v>-6.3388432515668569</v>
      </c>
      <c r="AC215" s="519">
        <v>-10.326209087898164</v>
      </c>
      <c r="AD215" s="519">
        <v>-5.6530289567583196</v>
      </c>
    </row>
    <row r="216" spans="1:30" x14ac:dyDescent="0.3">
      <c r="A216" s="309"/>
      <c r="Y216" s="518" t="s">
        <v>173</v>
      </c>
      <c r="Z216" s="519">
        <v>-7.2111853430953907</v>
      </c>
      <c r="AA216" s="519">
        <v>-8.57529802577608</v>
      </c>
      <c r="AB216" s="519">
        <v>-6.3388432515668569</v>
      </c>
      <c r="AC216" s="519">
        <v>-5.2702447047601026</v>
      </c>
      <c r="AD216" s="519">
        <v>-5.9508560381363322</v>
      </c>
    </row>
    <row r="217" spans="1:30" x14ac:dyDescent="0.3">
      <c r="A217" s="309"/>
      <c r="Y217" s="518" t="s">
        <v>173</v>
      </c>
      <c r="Z217" s="519">
        <v>-7.4716687411550797</v>
      </c>
      <c r="AA217" s="519">
        <v>-8.5462513617409854</v>
      </c>
      <c r="AB217" s="519">
        <v>-6.3388432515668569</v>
      </c>
      <c r="AC217" s="519">
        <v>-6.9113668963952222</v>
      </c>
      <c r="AD217" s="519">
        <v>-5.9519159174848557</v>
      </c>
    </row>
    <row r="218" spans="1:30" x14ac:dyDescent="0.3">
      <c r="A218" s="309"/>
      <c r="Y218" s="518" t="s">
        <v>173</v>
      </c>
      <c r="Z218" s="519">
        <v>-6.8858888415586819</v>
      </c>
      <c r="AA218" s="519">
        <v>-8.2597782737722447</v>
      </c>
      <c r="AB218" s="519">
        <v>-6.3388432515668569</v>
      </c>
      <c r="AC218" s="519">
        <v>-6.7585931157229169</v>
      </c>
      <c r="AD218" s="519">
        <v>-5.7266687719251763</v>
      </c>
    </row>
    <row r="219" spans="1:30" x14ac:dyDescent="0.3">
      <c r="A219" s="309"/>
      <c r="Y219" s="518" t="s">
        <v>173</v>
      </c>
      <c r="Z219" s="519">
        <v>-5.7153652561154917</v>
      </c>
      <c r="AA219" s="519">
        <v>-8.0935423336802881</v>
      </c>
      <c r="AB219" s="519">
        <v>-6.3388432515668569</v>
      </c>
      <c r="AC219" s="519">
        <v>-2.7087019402395924</v>
      </c>
      <c r="AD219" s="519">
        <v>-4.9830854864246579</v>
      </c>
    </row>
    <row r="220" spans="1:30" x14ac:dyDescent="0.3">
      <c r="A220" s="309"/>
      <c r="Y220" s="518" t="s">
        <v>173</v>
      </c>
      <c r="Z220" s="519">
        <v>-8.4310528488187693</v>
      </c>
      <c r="AA220" s="519">
        <v>-8.1930076737424535</v>
      </c>
      <c r="AB220" s="519">
        <v>-6.3388432515668569</v>
      </c>
      <c r="AC220" s="519">
        <v>-3.5213458178496921</v>
      </c>
      <c r="AD220" s="519">
        <v>-4.8105914832469177</v>
      </c>
    </row>
    <row r="221" spans="1:30" x14ac:dyDescent="0.3">
      <c r="A221" s="309"/>
      <c r="Y221" s="518">
        <v>44044</v>
      </c>
      <c r="Z221" s="519">
        <v>-9.2169490188609196</v>
      </c>
      <c r="AA221" s="519">
        <v>-8.3656473682328372</v>
      </c>
      <c r="AB221" s="519">
        <v>-6.3388432515668569</v>
      </c>
      <c r="AC221" s="519">
        <v>-4.5902198406105441</v>
      </c>
      <c r="AD221" s="519">
        <v>-3.9712258036923749</v>
      </c>
    </row>
    <row r="222" spans="1:30" x14ac:dyDescent="0.3">
      <c r="A222" s="309"/>
      <c r="Y222" s="518" t="s">
        <v>173</v>
      </c>
      <c r="Z222" s="519">
        <v>-11.722686286157689</v>
      </c>
      <c r="AA222" s="519">
        <v>-8.2832660283124984</v>
      </c>
      <c r="AB222" s="519">
        <v>-6.3388432515668569</v>
      </c>
      <c r="AC222" s="519">
        <v>-5.1211260893945365</v>
      </c>
      <c r="AD222" s="519">
        <v>-3.54003458633251</v>
      </c>
    </row>
    <row r="223" spans="1:30" x14ac:dyDescent="0.3">
      <c r="A223" s="309"/>
      <c r="Y223" s="518" t="s">
        <v>173</v>
      </c>
      <c r="Z223" s="519">
        <v>-7.9074427235305453</v>
      </c>
      <c r="AA223" s="519">
        <v>-8.4170252987858198</v>
      </c>
      <c r="AB223" s="519">
        <v>-6.3388432515668569</v>
      </c>
      <c r="AC223" s="519">
        <v>-4.0627866825159202</v>
      </c>
      <c r="AD223" s="519">
        <v>-3.154931482972446</v>
      </c>
    </row>
    <row r="224" spans="1:30" x14ac:dyDescent="0.3">
      <c r="A224" s="309"/>
      <c r="Y224" s="518" t="s">
        <v>173</v>
      </c>
      <c r="Z224" s="519">
        <v>-8.6801466025877687</v>
      </c>
      <c r="AA224" s="519">
        <v>-8.477870462778629</v>
      </c>
      <c r="AB224" s="519">
        <v>-6.3388432515668569</v>
      </c>
      <c r="AC224" s="519">
        <v>-1.0358071395134232</v>
      </c>
      <c r="AD224" s="519">
        <v>-2.505039598234108</v>
      </c>
    </row>
    <row r="225" spans="1:30" x14ac:dyDescent="0.3">
      <c r="A225" s="309"/>
      <c r="Y225" s="518" t="s">
        <v>173</v>
      </c>
      <c r="Z225" s="519">
        <v>-6.3092194621163102</v>
      </c>
      <c r="AA225" s="519">
        <v>-8.6740461145987258</v>
      </c>
      <c r="AB225" s="519">
        <v>-6.3388432515668569</v>
      </c>
      <c r="AC225" s="519">
        <v>-3.7402545942038614</v>
      </c>
      <c r="AD225" s="519">
        <v>-1.8072780127057066</v>
      </c>
    </row>
    <row r="226" spans="1:30" x14ac:dyDescent="0.3">
      <c r="A226" s="309"/>
      <c r="Y226" s="518" t="s">
        <v>173</v>
      </c>
      <c r="Z226" s="519">
        <v>-6.651680149428735</v>
      </c>
      <c r="AA226" s="519">
        <v>-8.5339718548963361</v>
      </c>
      <c r="AB226" s="519">
        <v>-6.3388432515668569</v>
      </c>
      <c r="AC226" s="519">
        <v>-1.2980216719142845E-2</v>
      </c>
      <c r="AD226" s="519">
        <v>-1.3354687320085361</v>
      </c>
    </row>
    <row r="227" spans="1:30" x14ac:dyDescent="0.3">
      <c r="A227" s="309"/>
      <c r="Y227" s="518" t="s">
        <v>173</v>
      </c>
      <c r="Z227" s="519">
        <v>-8.8569689967684369</v>
      </c>
      <c r="AA227" s="519">
        <v>-8.5299663162732582</v>
      </c>
      <c r="AB227" s="519">
        <v>-6.3388432515668569</v>
      </c>
      <c r="AC227" s="519">
        <v>1.0278973753186733</v>
      </c>
      <c r="AD227" s="519">
        <v>-0.92831910513398797</v>
      </c>
    </row>
    <row r="228" spans="1:30" x14ac:dyDescent="0.3">
      <c r="A228" s="309"/>
      <c r="Y228" s="518" t="s">
        <v>173</v>
      </c>
      <c r="Z228" s="519">
        <v>-10.590178581601595</v>
      </c>
      <c r="AA228" s="519">
        <v>-8.5124844199437621</v>
      </c>
      <c r="AB228" s="519">
        <v>-6.3388432515668569</v>
      </c>
      <c r="AC228" s="519">
        <v>0.29411125808826455</v>
      </c>
      <c r="AD228" s="519">
        <v>-0.83335034064531455</v>
      </c>
    </row>
    <row r="229" spans="1:30" x14ac:dyDescent="0.3">
      <c r="A229" s="309"/>
      <c r="Y229" s="518" t="s">
        <v>173</v>
      </c>
      <c r="Z229" s="519">
        <v>-10.742166468240965</v>
      </c>
      <c r="AA229" s="519">
        <v>-8.137707184540691</v>
      </c>
      <c r="AB229" s="519">
        <v>-6.3388432515668569</v>
      </c>
      <c r="AC229" s="519">
        <v>-1.8184611245143429</v>
      </c>
      <c r="AD229" s="519">
        <v>-0.59005460135323262</v>
      </c>
    </row>
    <row r="230" spans="1:30" x14ac:dyDescent="0.3">
      <c r="A230" s="309"/>
      <c r="Y230" s="518" t="s">
        <v>173</v>
      </c>
      <c r="Z230" s="519">
        <v>-7.8794039531689961</v>
      </c>
      <c r="AA230" s="519">
        <v>-7.5419125945872292</v>
      </c>
      <c r="AB230" s="519">
        <v>-6.3388432515668569</v>
      </c>
      <c r="AC230" s="519">
        <v>-1.2127392943940833</v>
      </c>
      <c r="AD230" s="519">
        <v>-0.57175662531388127</v>
      </c>
    </row>
    <row r="231" spans="1:30" x14ac:dyDescent="0.3">
      <c r="A231" s="309"/>
      <c r="Y231" s="518" t="s">
        <v>173</v>
      </c>
      <c r="Z231" s="519">
        <v>-8.5577733282812876</v>
      </c>
      <c r="AA231" s="519">
        <v>-6.9995140885573539</v>
      </c>
      <c r="AB231" s="519">
        <v>-6.3388432515668569</v>
      </c>
      <c r="AC231" s="519">
        <v>-0.37102578809270881</v>
      </c>
      <c r="AD231" s="519">
        <v>-0.74042803235092181</v>
      </c>
    </row>
    <row r="232" spans="1:30" x14ac:dyDescent="0.3">
      <c r="A232" s="309"/>
      <c r="Y232" s="518" t="s">
        <v>173</v>
      </c>
      <c r="Z232" s="519">
        <v>-3.6857788142948205</v>
      </c>
      <c r="AA232" s="519">
        <v>-6.5905418924079955</v>
      </c>
      <c r="AB232" s="519">
        <v>-6.3388432515668569</v>
      </c>
      <c r="AC232" s="519">
        <v>-2.0371844191592885</v>
      </c>
      <c r="AD232" s="519">
        <v>-1.1258913967146296</v>
      </c>
    </row>
    <row r="233" spans="1:30" x14ac:dyDescent="0.3">
      <c r="A233" s="309"/>
      <c r="Y233" s="518" t="s">
        <v>173</v>
      </c>
      <c r="Z233" s="519">
        <v>-2.4811180197545015</v>
      </c>
      <c r="AA233" s="519">
        <v>-4.6829865928866141</v>
      </c>
      <c r="AB233" s="519">
        <v>-6.3388432515668569</v>
      </c>
      <c r="AC233" s="519">
        <v>0.11510561555631682</v>
      </c>
      <c r="AD233" s="519">
        <v>-0.56224458714154324</v>
      </c>
    </row>
    <row r="234" spans="1:30" x14ac:dyDescent="0.3">
      <c r="A234" s="309"/>
      <c r="Y234" s="518" t="s">
        <v>173</v>
      </c>
      <c r="Z234" s="519">
        <v>-5.0601794545593108</v>
      </c>
      <c r="AA234" s="519">
        <v>-4.2107022852940528</v>
      </c>
      <c r="AB234" s="519">
        <v>-6.3388432515668569</v>
      </c>
      <c r="AC234" s="519">
        <v>-0.15280247394061064</v>
      </c>
      <c r="AD234" s="519">
        <v>1.7286203153281981E-2</v>
      </c>
    </row>
    <row r="235" spans="1:30" x14ac:dyDescent="0.3">
      <c r="A235" s="309"/>
      <c r="Y235" s="518" t="s">
        <v>173</v>
      </c>
      <c r="Z235" s="519">
        <v>-7.7273732085560809</v>
      </c>
      <c r="AA235" s="519">
        <v>-4.3599922013399359</v>
      </c>
      <c r="AB235" s="519">
        <v>-6.3388432515668569</v>
      </c>
      <c r="AC235" s="519">
        <v>-2.4041322924576889</v>
      </c>
      <c r="AD235" s="519">
        <v>0.14219674819728262</v>
      </c>
    </row>
    <row r="236" spans="1:30" x14ac:dyDescent="0.3">
      <c r="A236" s="309"/>
      <c r="Y236" s="518" t="s">
        <v>173</v>
      </c>
      <c r="Z236" s="519">
        <v>2.6107206284086941</v>
      </c>
      <c r="AA236" s="519">
        <v>-4.4919136602381187</v>
      </c>
      <c r="AB236" s="519">
        <v>-6.3388432515668569</v>
      </c>
      <c r="AC236" s="519">
        <v>2.1270665424972606</v>
      </c>
      <c r="AD236" s="519">
        <v>0.12101720140221264</v>
      </c>
    </row>
    <row r="237" spans="1:30" x14ac:dyDescent="0.3">
      <c r="A237" s="309"/>
      <c r="Y237" s="518" t="s">
        <v>173</v>
      </c>
      <c r="Z237" s="519">
        <v>-4.573413800021056</v>
      </c>
      <c r="AA237" s="519">
        <v>-4.6227222890976956</v>
      </c>
      <c r="AB237" s="519">
        <v>-6.3388432515668569</v>
      </c>
      <c r="AC237" s="519">
        <v>2.8439762376696933</v>
      </c>
      <c r="AD237" s="519">
        <v>0.11502315538251041</v>
      </c>
    </row>
    <row r="238" spans="1:30" x14ac:dyDescent="0.3">
      <c r="A238" s="309"/>
      <c r="Y238" s="518" t="s">
        <v>173</v>
      </c>
      <c r="Z238" s="519">
        <v>-9.6028027406024759</v>
      </c>
      <c r="AA238" s="519">
        <v>-4.9902014865640165</v>
      </c>
      <c r="AB238" s="519">
        <v>-6.3388432515668569</v>
      </c>
      <c r="AC238" s="519">
        <v>0.5033480272152957</v>
      </c>
      <c r="AD238" s="519">
        <v>-0.30597103563456024</v>
      </c>
    </row>
    <row r="239" spans="1:30" x14ac:dyDescent="0.3">
      <c r="A239" s="309"/>
      <c r="Y239" s="518" t="s">
        <v>173</v>
      </c>
      <c r="Z239" s="519">
        <v>-4.609229026582101</v>
      </c>
      <c r="AA239" s="519">
        <v>-4.8050750502256632</v>
      </c>
      <c r="AB239" s="519">
        <v>-6.3388432515668569</v>
      </c>
      <c r="AC239" s="519">
        <v>-2.1854412467247784</v>
      </c>
      <c r="AD239" s="519">
        <v>-0.36182916388154801</v>
      </c>
    </row>
    <row r="240" spans="1:30" x14ac:dyDescent="0.3">
      <c r="A240" s="309"/>
      <c r="Y240" s="518" t="s">
        <v>173</v>
      </c>
      <c r="Z240" s="519">
        <v>-3.3967784217715433</v>
      </c>
      <c r="AA240" s="519">
        <v>-5.8522908892222745</v>
      </c>
      <c r="AB240" s="519">
        <v>-6.3388432515668569</v>
      </c>
      <c r="AC240" s="519">
        <v>7.3147293418401205E-2</v>
      </c>
      <c r="AD240" s="519">
        <v>-1.0925602806792796</v>
      </c>
    </row>
    <row r="241" spans="1:30" x14ac:dyDescent="0.3">
      <c r="A241" s="309"/>
      <c r="Y241" s="518" t="s">
        <v>173</v>
      </c>
      <c r="Z241" s="519">
        <v>-7.6325338368235567</v>
      </c>
      <c r="AA241" s="519">
        <v>-6.1957014997774973</v>
      </c>
      <c r="AB241" s="519">
        <v>-6.3388432515668569</v>
      </c>
      <c r="AC241" s="519">
        <v>-3.0997618110601053</v>
      </c>
      <c r="AD241" s="519">
        <v>-1.8313801106360981</v>
      </c>
    </row>
    <row r="242" spans="1:30" x14ac:dyDescent="0.3">
      <c r="A242" s="309"/>
      <c r="Y242" s="518" t="s">
        <v>173</v>
      </c>
      <c r="Z242" s="519">
        <v>-6.4314881541876048</v>
      </c>
      <c r="AA242" s="519">
        <v>-5.719291129262424</v>
      </c>
      <c r="AB242" s="519">
        <v>-6.3388432515668569</v>
      </c>
      <c r="AC242" s="519">
        <v>-2.7951391901866032</v>
      </c>
      <c r="AD242" s="519">
        <v>-2.0367618789561885</v>
      </c>
    </row>
    <row r="243" spans="1:30" x14ac:dyDescent="0.3">
      <c r="A243" s="309"/>
      <c r="Y243" s="518" t="s">
        <v>173</v>
      </c>
      <c r="Z243" s="519">
        <v>-4.7197902445675828</v>
      </c>
      <c r="AA243" s="519">
        <v>-5.5776137822418859</v>
      </c>
      <c r="AB243" s="519">
        <v>-6.3388432515668569</v>
      </c>
      <c r="AC243" s="519">
        <v>-2.9880512750868604</v>
      </c>
      <c r="AD243" s="519">
        <v>-1.5056335113332924</v>
      </c>
    </row>
    <row r="244" spans="1:30" x14ac:dyDescent="0.3">
      <c r="A244" s="309"/>
      <c r="Y244" s="518" t="s">
        <v>173</v>
      </c>
      <c r="Z244" s="519">
        <v>-6.9772880739076193</v>
      </c>
      <c r="AA244" s="519">
        <v>-5.5912613674988974</v>
      </c>
      <c r="AB244" s="519">
        <v>-6.3388432515668569</v>
      </c>
      <c r="AC244" s="519">
        <v>-2.3277625720280355</v>
      </c>
      <c r="AD244" s="519">
        <v>-1.513194442426709</v>
      </c>
    </row>
    <row r="245" spans="1:30" x14ac:dyDescent="0.3">
      <c r="A245" s="309"/>
      <c r="Y245" s="518" t="s">
        <v>173</v>
      </c>
      <c r="Z245" s="519">
        <v>-6.2679301469969637</v>
      </c>
      <c r="AA245" s="519">
        <v>-5.3040847666949622</v>
      </c>
      <c r="AB245" s="519">
        <v>-6.3388432515668569</v>
      </c>
      <c r="AC245" s="519">
        <v>-0.93432435102533873</v>
      </c>
      <c r="AD245" s="519">
        <v>-0.79898604394268857</v>
      </c>
    </row>
    <row r="246" spans="1:30" x14ac:dyDescent="0.3">
      <c r="A246" s="309"/>
      <c r="Y246" s="518" t="s">
        <v>173</v>
      </c>
      <c r="Z246" s="519">
        <v>-3.6174875974383371</v>
      </c>
      <c r="AA246" s="519">
        <v>-5.0159162629471536</v>
      </c>
      <c r="AB246" s="519">
        <v>-6.3388432515668569</v>
      </c>
      <c r="AC246" s="519">
        <v>1.5324573266354946</v>
      </c>
      <c r="AD246" s="519">
        <v>-0.23246008360231737</v>
      </c>
    </row>
    <row r="247" spans="1:30" x14ac:dyDescent="0.3">
      <c r="A247" s="309"/>
      <c r="Y247" s="518" t="s">
        <v>173</v>
      </c>
      <c r="Z247" s="519">
        <v>-3.4923115185706264</v>
      </c>
      <c r="AA247" s="519">
        <v>-5.1461442897477996</v>
      </c>
      <c r="AB247" s="519">
        <v>-6.3388432515668569</v>
      </c>
      <c r="AC247" s="519">
        <v>2.0220775764485666E-2</v>
      </c>
      <c r="AD247" s="519">
        <v>-5.9577628486138678E-2</v>
      </c>
    </row>
    <row r="248" spans="1:30" x14ac:dyDescent="0.3">
      <c r="A248" s="309"/>
      <c r="Y248" s="518" t="s">
        <v>173</v>
      </c>
      <c r="Z248" s="519">
        <v>-5.6222976311959982</v>
      </c>
      <c r="AA248" s="519">
        <v>-4.9684542472088751</v>
      </c>
      <c r="AB248" s="519">
        <v>-6.3388432515668569</v>
      </c>
      <c r="AC248" s="519">
        <v>1.8996969783280377</v>
      </c>
      <c r="AD248" s="519">
        <v>-1.6709986942690387E-2</v>
      </c>
    </row>
    <row r="249" spans="1:30" x14ac:dyDescent="0.3">
      <c r="A249" s="309"/>
      <c r="Y249" s="518" t="s">
        <v>173</v>
      </c>
      <c r="Z249" s="519">
        <v>-4.4143086279529449</v>
      </c>
      <c r="AA249" s="519">
        <v>-5.19115806265087</v>
      </c>
      <c r="AB249" s="519">
        <v>-6.3388432515668569</v>
      </c>
      <c r="AC249" s="519">
        <v>1.170542532195995</v>
      </c>
      <c r="AD249" s="519">
        <v>0.30257020125603773</v>
      </c>
    </row>
    <row r="250" spans="1:30" x14ac:dyDescent="0.3">
      <c r="A250" s="309"/>
      <c r="Y250" s="518" t="s">
        <v>173</v>
      </c>
      <c r="Z250" s="519">
        <v>-5.6313864321720999</v>
      </c>
      <c r="AA250" s="519">
        <v>-5.4347574746522564</v>
      </c>
      <c r="AB250" s="519">
        <v>-6.3388432515668569</v>
      </c>
      <c r="AC250" s="519">
        <v>-1.7778740892736096</v>
      </c>
      <c r="AD250" s="519">
        <v>0.28234460620899021</v>
      </c>
    </row>
    <row r="251" spans="1:30" x14ac:dyDescent="0.3">
      <c r="A251" s="309"/>
      <c r="Y251" s="518"/>
      <c r="Z251" s="519">
        <v>-5.7334577761351522</v>
      </c>
      <c r="AA251" s="519">
        <v>-5.7900869082500845</v>
      </c>
      <c r="AB251" s="519">
        <v>-6.3388432515668569</v>
      </c>
      <c r="AC251" s="519">
        <v>-2.0276890812238975</v>
      </c>
      <c r="AD251" s="519">
        <v>0.50683389386454025</v>
      </c>
    </row>
    <row r="252" spans="1:30" x14ac:dyDescent="0.3">
      <c r="A252" s="309"/>
      <c r="Y252" s="518">
        <v>44075</v>
      </c>
      <c r="Z252" s="519">
        <v>-7.826856855090929</v>
      </c>
      <c r="AA252" s="519">
        <v>-5.3580079110598593</v>
      </c>
      <c r="AB252" s="519">
        <v>-6.3388432515668569</v>
      </c>
      <c r="AC252" s="519">
        <v>1.300636966365758</v>
      </c>
      <c r="AD252" s="519">
        <v>0.77048865465450789</v>
      </c>
    </row>
    <row r="253" spans="1:30" x14ac:dyDescent="0.3">
      <c r="A253" s="309"/>
      <c r="Y253" s="518"/>
      <c r="Z253" s="519">
        <v>-5.3226834814480348</v>
      </c>
      <c r="AA253" s="519">
        <v>-5.621886319670625</v>
      </c>
      <c r="AB253" s="519">
        <v>-6.3388432515668569</v>
      </c>
      <c r="AC253" s="519">
        <v>1.390878161306162</v>
      </c>
      <c r="AD253" s="519">
        <v>0.51432385156083982</v>
      </c>
    </row>
    <row r="254" spans="1:30" x14ac:dyDescent="0.3">
      <c r="A254" s="309"/>
      <c r="Y254" s="518"/>
      <c r="Z254" s="519">
        <v>-5.9796175537554319</v>
      </c>
      <c r="AA254" s="519">
        <v>-5.5344862497681078</v>
      </c>
      <c r="AB254" s="519">
        <v>-6.3388432515668569</v>
      </c>
      <c r="AC254" s="519">
        <v>1.5916457893533362</v>
      </c>
      <c r="AD254" s="519">
        <v>0.55433013161182443</v>
      </c>
    </row>
    <row r="255" spans="1:30" x14ac:dyDescent="0.3">
      <c r="A255" s="309"/>
      <c r="Y255" s="518"/>
      <c r="Z255" s="519">
        <v>-2.5977446508644273</v>
      </c>
      <c r="AA255" s="519">
        <v>-5.0854129387956428</v>
      </c>
      <c r="AB255" s="519">
        <v>-6.3388432515668569</v>
      </c>
      <c r="AC255" s="519">
        <v>3.7452803038578111</v>
      </c>
      <c r="AD255" s="519">
        <v>0.92076623230471655</v>
      </c>
    </row>
    <row r="256" spans="1:30" x14ac:dyDescent="0.3">
      <c r="A256" s="309"/>
      <c r="Y256" s="518"/>
      <c r="Z256" s="519">
        <v>-6.2614574882283005</v>
      </c>
      <c r="AA256" s="519">
        <v>-4.4255943809090121</v>
      </c>
      <c r="AB256" s="519">
        <v>-6.3388432515668569</v>
      </c>
      <c r="AC256" s="519">
        <v>-0.62261108945968147</v>
      </c>
      <c r="AD256" s="519">
        <v>0.82752696261041037</v>
      </c>
    </row>
    <row r="257" spans="1:30" x14ac:dyDescent="0.3">
      <c r="A257" s="309"/>
      <c r="Y257" s="518"/>
      <c r="Z257" s="519">
        <v>-5.0195859428544747</v>
      </c>
      <c r="AA257" s="519">
        <v>-4.2227684192516053</v>
      </c>
      <c r="AB257" s="519">
        <v>-6.3388432515668569</v>
      </c>
      <c r="AC257" s="519">
        <v>-1.4978301289167177</v>
      </c>
      <c r="AD257" s="519">
        <v>0.73702718379560395</v>
      </c>
    </row>
    <row r="258" spans="1:30" x14ac:dyDescent="0.3">
      <c r="A258" s="309"/>
      <c r="Y258" s="518"/>
      <c r="Z258" s="519">
        <v>-2.5899445993279029</v>
      </c>
      <c r="AA258" s="519">
        <v>-4.0270389707074585</v>
      </c>
      <c r="AB258" s="519">
        <v>-6.3388432515668569</v>
      </c>
      <c r="AC258" s="519">
        <v>0.53736362362634793</v>
      </c>
      <c r="AD258" s="519">
        <v>0.81819616697129249</v>
      </c>
    </row>
    <row r="259" spans="1:30" x14ac:dyDescent="0.3">
      <c r="A259" s="309"/>
      <c r="Y259" s="518"/>
      <c r="Z259" s="519">
        <v>-3.2081269498845093</v>
      </c>
      <c r="AA259" s="519">
        <v>-4.3555367942664152</v>
      </c>
      <c r="AB259" s="519">
        <v>-6.3388432515668569</v>
      </c>
      <c r="AC259" s="519">
        <v>0.64796207850561416</v>
      </c>
      <c r="AD259" s="519">
        <v>0.21986366116948577</v>
      </c>
    </row>
    <row r="260" spans="1:30" x14ac:dyDescent="0.3">
      <c r="A260" s="309"/>
      <c r="Y260" s="518"/>
      <c r="Z260" s="519">
        <v>-3.9029017498461918</v>
      </c>
      <c r="AA260" s="519">
        <v>-4.1323306880370039</v>
      </c>
      <c r="AB260" s="519">
        <v>-6.3388432515668569</v>
      </c>
      <c r="AC260" s="519">
        <v>0.75737970960251744</v>
      </c>
      <c r="AD260" s="519">
        <v>0.10255706184410533</v>
      </c>
    </row>
    <row r="261" spans="1:30" x14ac:dyDescent="0.3">
      <c r="A261" s="309"/>
      <c r="Y261" s="518"/>
      <c r="Z261" s="519">
        <v>-4.609511413946402</v>
      </c>
      <c r="AA261" s="519">
        <v>-4.1004176514554027</v>
      </c>
      <c r="AB261" s="519">
        <v>-6.3388432515668569</v>
      </c>
      <c r="AC261" s="519">
        <v>2.1598286715831563</v>
      </c>
      <c r="AD261" s="519">
        <v>0.11786898562273507</v>
      </c>
    </row>
    <row r="262" spans="1:30" x14ac:dyDescent="0.3">
      <c r="A262" s="309"/>
      <c r="Y262" s="518"/>
      <c r="Z262" s="519">
        <v>-4.8972294157771277</v>
      </c>
      <c r="AA262" s="519">
        <v>-4.3554103115741265</v>
      </c>
      <c r="AB262" s="519">
        <v>-6.3388432515668569</v>
      </c>
      <c r="AC262" s="519">
        <v>-0.44304723675483615</v>
      </c>
      <c r="AD262" s="519">
        <v>-0.23148927583613751</v>
      </c>
    </row>
    <row r="263" spans="1:30" x14ac:dyDescent="0.3">
      <c r="A263" s="309"/>
      <c r="Y263" s="518"/>
      <c r="Z263" s="519">
        <v>-4.6990147446224224</v>
      </c>
      <c r="AA263" s="519">
        <v>-4.6167868909656304</v>
      </c>
      <c r="AB263" s="519">
        <v>-6.3388432515668569</v>
      </c>
      <c r="AC263" s="519">
        <v>-1.4437572847373445</v>
      </c>
      <c r="AD263" s="519">
        <v>-0.53692488398807414</v>
      </c>
    </row>
    <row r="264" spans="1:30" x14ac:dyDescent="0.3">
      <c r="A264" s="309"/>
      <c r="Y264" s="518"/>
      <c r="Z264" s="519">
        <v>-4.7961946867832559</v>
      </c>
      <c r="AA264" s="519">
        <v>-4.6274388093730661</v>
      </c>
      <c r="AB264" s="519">
        <v>-6.3388432515668569</v>
      </c>
      <c r="AC264" s="519">
        <v>-1.3906466624663096</v>
      </c>
      <c r="AD264" s="519">
        <v>-0.3715306031932154</v>
      </c>
    </row>
    <row r="265" spans="1:30" x14ac:dyDescent="0.3">
      <c r="A265" s="309"/>
      <c r="Y265" s="518"/>
      <c r="Z265" s="519">
        <v>-4.3748932201589756</v>
      </c>
      <c r="AA265" s="519">
        <v>-4.3403273423622037</v>
      </c>
      <c r="AB265" s="519">
        <v>-6.3388432515668569</v>
      </c>
      <c r="AC265" s="519">
        <v>-1.9081442065857601</v>
      </c>
      <c r="AD265" s="519">
        <v>-0.79747206693680339</v>
      </c>
    </row>
    <row r="266" spans="1:30" x14ac:dyDescent="0.3">
      <c r="A266" s="309"/>
      <c r="Y266" s="518"/>
      <c r="Z266" s="519">
        <v>-5.0377630056250364</v>
      </c>
      <c r="AA266" s="519">
        <v>-3.9911939151548621</v>
      </c>
      <c r="AB266" s="519">
        <v>-6.3388432515668569</v>
      </c>
      <c r="AC266" s="519">
        <v>-1.4900871785579426</v>
      </c>
      <c r="AD266" s="519">
        <v>-0.54189381461776109</v>
      </c>
    </row>
    <row r="267" spans="1:30" x14ac:dyDescent="0.3">
      <c r="A267" s="309"/>
      <c r="Y267" s="518"/>
      <c r="Z267" s="519">
        <v>-3.9774651786982416</v>
      </c>
      <c r="AA267" s="519">
        <v>-3.8054066458771163</v>
      </c>
      <c r="AB267" s="519">
        <v>-6.3388432515668569</v>
      </c>
      <c r="AC267" s="519">
        <v>1.9151396751665288</v>
      </c>
      <c r="AD267" s="519">
        <v>-0.75557383705633185</v>
      </c>
    </row>
    <row r="268" spans="1:30" x14ac:dyDescent="0.3">
      <c r="A268" s="309"/>
      <c r="Y268" s="518"/>
      <c r="Z268" s="519">
        <v>-2.5997311448703631</v>
      </c>
      <c r="AA268" s="519">
        <v>-4.0445831533170029</v>
      </c>
      <c r="AB268" s="519">
        <v>-6.3388432515668569</v>
      </c>
      <c r="AC268" s="519">
        <v>-0.82176157462195931</v>
      </c>
      <c r="AD268" s="519">
        <v>-1.3555563477344634</v>
      </c>
    </row>
    <row r="269" spans="1:30" x14ac:dyDescent="0.3">
      <c r="A269" s="309"/>
      <c r="Y269" s="518"/>
      <c r="Z269" s="519">
        <v>-2.4532954253257375</v>
      </c>
      <c r="AA269" s="519">
        <v>-3.821545748185053</v>
      </c>
      <c r="AB269" s="519">
        <v>-6.3388432515668569</v>
      </c>
      <c r="AC269" s="519">
        <v>1.3460005294784594</v>
      </c>
      <c r="AD269" s="519">
        <v>-1.3117370727997155</v>
      </c>
    </row>
    <row r="270" spans="1:30" x14ac:dyDescent="0.3">
      <c r="A270" s="309"/>
      <c r="Y270" s="518"/>
      <c r="Z270" s="519">
        <v>-3.3985038596782022</v>
      </c>
      <c r="AA270" s="519">
        <v>-3.4976788224078961</v>
      </c>
      <c r="AB270" s="519">
        <v>-6.3388432515668569</v>
      </c>
      <c r="AC270" s="519">
        <v>-2.9395174418073395</v>
      </c>
      <c r="AD270" s="519">
        <v>-1.2183505422112242</v>
      </c>
    </row>
    <row r="271" spans="1:30" x14ac:dyDescent="0.3">
      <c r="A271" s="309"/>
      <c r="Y271" s="518"/>
      <c r="Z271" s="519">
        <v>-6.4704302388624662</v>
      </c>
      <c r="AA271" s="519">
        <v>-3.1447777067305021</v>
      </c>
      <c r="AB271" s="519">
        <v>-6.3388432515668569</v>
      </c>
      <c r="AC271" s="519">
        <v>-5.5905242372132307</v>
      </c>
      <c r="AD271" s="519">
        <v>-1.5639953277144554</v>
      </c>
    </row>
    <row r="272" spans="1:30" x14ac:dyDescent="0.3">
      <c r="A272" s="309"/>
      <c r="Y272" s="518"/>
      <c r="Z272" s="519">
        <v>-2.8136313842353271</v>
      </c>
      <c r="AA272" s="519">
        <v>-3.3755144139892681</v>
      </c>
      <c r="AB272" s="519">
        <v>-6.3388432515668569</v>
      </c>
      <c r="AC272" s="519">
        <v>-1.6014092820425248</v>
      </c>
      <c r="AD272" s="519">
        <v>-1.5966854587906982</v>
      </c>
    </row>
    <row r="273" spans="1:30" x14ac:dyDescent="0.3">
      <c r="A273" s="309"/>
      <c r="Y273" s="518"/>
      <c r="Z273" s="519">
        <v>-2.7706945251849313</v>
      </c>
      <c r="AA273" s="519">
        <v>-3.2639900708719951</v>
      </c>
      <c r="AB273" s="519">
        <v>-6.3388432515668569</v>
      </c>
      <c r="AC273" s="519">
        <v>-0.83638146443850303</v>
      </c>
      <c r="AD273" s="519">
        <v>-1.6287045345420279</v>
      </c>
    </row>
    <row r="274" spans="1:30" x14ac:dyDescent="0.3">
      <c r="A274" s="309"/>
      <c r="Y274" s="518"/>
      <c r="Z274" s="519">
        <v>-1.5071573689564894</v>
      </c>
      <c r="AA274" s="519">
        <v>-3.3174052624185619</v>
      </c>
      <c r="AB274" s="519">
        <v>-6.3388432515668569</v>
      </c>
      <c r="AC274" s="519">
        <v>-0.50437382335609016</v>
      </c>
      <c r="AD274" s="519">
        <v>-1.3587353611418536</v>
      </c>
    </row>
    <row r="275" spans="1:30" x14ac:dyDescent="0.3">
      <c r="A275" s="309"/>
      <c r="Y275" s="518"/>
      <c r="Z275" s="519">
        <v>-4.2148880956817232</v>
      </c>
      <c r="AA275" s="519">
        <v>-3.3959486231071994</v>
      </c>
      <c r="AB275" s="519">
        <v>-6.3388432515668569</v>
      </c>
      <c r="AC275" s="519">
        <v>-1.0505924921556584</v>
      </c>
      <c r="AD275" s="519">
        <v>-0.94270164937462242</v>
      </c>
    </row>
    <row r="276" spans="1:30" x14ac:dyDescent="0.3">
      <c r="A276" s="309"/>
      <c r="Y276" s="518"/>
      <c r="Z276" s="519">
        <v>-1.6726250235048279</v>
      </c>
      <c r="AA276" s="519">
        <v>-3.94984423045707</v>
      </c>
      <c r="AB276" s="519">
        <v>-6.3388432515668569</v>
      </c>
      <c r="AC276" s="519">
        <v>1.1218669992191508</v>
      </c>
      <c r="AD276" s="519">
        <v>-1.2441459725200912</v>
      </c>
    </row>
    <row r="277" spans="1:30" x14ac:dyDescent="0.3">
      <c r="A277" s="309"/>
      <c r="Y277" s="518"/>
      <c r="Z277" s="519">
        <v>-3.7724102005041691</v>
      </c>
      <c r="AA277" s="519">
        <v>-4.6807959308943747</v>
      </c>
      <c r="AB277" s="519">
        <v>-6.3388432515668569</v>
      </c>
      <c r="AC277" s="519">
        <v>-1.0497332280061187</v>
      </c>
      <c r="AD277" s="519">
        <v>-1.5242601898335753</v>
      </c>
    </row>
    <row r="278" spans="1:30" x14ac:dyDescent="0.3">
      <c r="A278" s="309"/>
      <c r="Y278" s="518"/>
      <c r="Z278" s="519">
        <v>-7.0202337636829277</v>
      </c>
      <c r="AA278" s="519">
        <v>-5.1741161675002534</v>
      </c>
      <c r="AB278" s="519">
        <v>-6.3388432515668569</v>
      </c>
      <c r="AC278" s="519">
        <v>-2.678288254842613</v>
      </c>
      <c r="AD278" s="519">
        <v>-1.4962785716604177</v>
      </c>
    </row>
    <row r="279" spans="1:30" x14ac:dyDescent="0.3">
      <c r="A279" s="309"/>
      <c r="Y279" s="518"/>
      <c r="Z279" s="519">
        <v>-6.6909006356844216</v>
      </c>
      <c r="AA279" s="519">
        <v>-5.7326208696493079</v>
      </c>
      <c r="AB279" s="519">
        <v>-6.3388432515668569</v>
      </c>
      <c r="AC279" s="519">
        <v>-3.7115195440608062</v>
      </c>
      <c r="AD279" s="519">
        <v>-1.663983799276102</v>
      </c>
    </row>
    <row r="280" spans="1:30" x14ac:dyDescent="0.3">
      <c r="A280" s="309"/>
      <c r="Y280" s="518"/>
      <c r="Z280" s="519">
        <v>-7.8873564282460613</v>
      </c>
      <c r="AA280" s="519">
        <v>-6.2277339083684007</v>
      </c>
      <c r="AB280" s="519">
        <v>-6.3388432515668569</v>
      </c>
      <c r="AC280" s="519">
        <v>-2.7971809856328917</v>
      </c>
      <c r="AD280" s="519">
        <v>-2.0087141718805941</v>
      </c>
    </row>
    <row r="281" spans="1:30" x14ac:dyDescent="0.3">
      <c r="A281" s="309"/>
      <c r="Y281" s="518"/>
      <c r="Z281" s="519">
        <v>-4.9603990251976482</v>
      </c>
      <c r="AA281" s="519">
        <v>-6.2544159495965337</v>
      </c>
      <c r="AB281" s="519">
        <v>-6.3388432515668569</v>
      </c>
      <c r="AC281" s="519">
        <v>-0.30850249614398706</v>
      </c>
      <c r="AD281" s="519">
        <v>-2.0720190815825936</v>
      </c>
    </row>
    <row r="282" spans="1:30" x14ac:dyDescent="0.3">
      <c r="A282" s="309"/>
      <c r="Y282" s="518">
        <v>44105</v>
      </c>
      <c r="Z282" s="519">
        <v>-8.1244210107251025</v>
      </c>
      <c r="AA282" s="519">
        <v>-6.3265371917109965</v>
      </c>
      <c r="AB282" s="519">
        <v>-6.8493080419468839</v>
      </c>
      <c r="AC282" s="519">
        <v>-2.2245290854654485</v>
      </c>
      <c r="AD282" s="519">
        <v>-2.7801655787700343</v>
      </c>
    </row>
    <row r="283" spans="1:30" x14ac:dyDescent="0.3">
      <c r="A283" s="309"/>
      <c r="Y283" s="518"/>
      <c r="Z283" s="519">
        <v>-5.1384162945384748</v>
      </c>
      <c r="AA283" s="519">
        <v>-6.104538187957532</v>
      </c>
      <c r="AB283" s="519">
        <v>-6.8493080419468839</v>
      </c>
      <c r="AC283" s="519">
        <v>-1.291245609012293</v>
      </c>
      <c r="AD283" s="519">
        <v>-3.1926916869035358</v>
      </c>
    </row>
    <row r="284" spans="1:30" x14ac:dyDescent="0.3">
      <c r="A284" s="309"/>
      <c r="Y284" s="518"/>
      <c r="Z284" s="519">
        <v>-3.9591844891010979</v>
      </c>
      <c r="AA284" s="519">
        <v>-6.0125887149183272</v>
      </c>
      <c r="AB284" s="519">
        <v>-6.8493080419468839</v>
      </c>
      <c r="AC284" s="519">
        <v>-1.4928675959201172</v>
      </c>
      <c r="AD284" s="519">
        <v>-2.6127661935048558</v>
      </c>
    </row>
    <row r="285" spans="1:30" x14ac:dyDescent="0.3">
      <c r="A285" s="309"/>
      <c r="Y285" s="518"/>
      <c r="Z285" s="519">
        <v>-7.5250824584841691</v>
      </c>
      <c r="AA285" s="519">
        <v>-5.9449132404179954</v>
      </c>
      <c r="AB285" s="519">
        <v>-6.8493080419468839</v>
      </c>
      <c r="AC285" s="519">
        <v>-7.6353137351546962</v>
      </c>
      <c r="AD285" s="519">
        <v>-2.3324723256571827</v>
      </c>
    </row>
    <row r="286" spans="1:30" x14ac:dyDescent="0.3">
      <c r="A286" s="309"/>
      <c r="Y286" s="518"/>
      <c r="Z286" s="519">
        <v>-5.1369076094101693</v>
      </c>
      <c r="AA286" s="519">
        <v>-5.5305845621232601</v>
      </c>
      <c r="AB286" s="519">
        <v>-6.8493080419468839</v>
      </c>
      <c r="AC286" s="519">
        <v>-6.5992023009953158</v>
      </c>
      <c r="AD286" s="519">
        <v>-2.2643099833920712</v>
      </c>
    </row>
    <row r="287" spans="1:30" x14ac:dyDescent="0.3">
      <c r="A287" s="309"/>
      <c r="Y287" s="518"/>
      <c r="Z287" s="519">
        <v>-7.2437101169716236</v>
      </c>
      <c r="AA287" s="519">
        <v>-5.7048404027825024</v>
      </c>
      <c r="AB287" s="519">
        <v>-6.8493080419468839</v>
      </c>
      <c r="AC287" s="519">
        <v>1.2622974681578683</v>
      </c>
      <c r="AD287" s="519">
        <v>-2.0952727151235258</v>
      </c>
    </row>
    <row r="288" spans="1:30" x14ac:dyDescent="0.3">
      <c r="A288" s="309"/>
      <c r="Y288" s="518"/>
      <c r="Z288" s="519">
        <v>-4.4866707036953288</v>
      </c>
      <c r="AA288" s="519">
        <v>-5.6774076687133501</v>
      </c>
      <c r="AB288" s="519">
        <v>-6.8493080419468839</v>
      </c>
      <c r="AC288" s="519">
        <v>1.6535545787897235</v>
      </c>
      <c r="AD288" s="519">
        <v>-1.8411154607498392</v>
      </c>
    </row>
    <row r="289" spans="1:30" x14ac:dyDescent="0.3">
      <c r="A289" s="309"/>
      <c r="Y289" s="518"/>
      <c r="Z289" s="519">
        <v>-5.2241202626619536</v>
      </c>
      <c r="AA289" s="519">
        <v>-5.6006705930477407</v>
      </c>
      <c r="AB289" s="519">
        <v>-6.8493080419468839</v>
      </c>
      <c r="AC289" s="519">
        <v>-1.7473926896096685</v>
      </c>
      <c r="AD289" s="519">
        <v>-1.3421345929700084</v>
      </c>
    </row>
    <row r="290" spans="1:30" x14ac:dyDescent="0.3">
      <c r="A290" s="309"/>
      <c r="Y290" s="518"/>
      <c r="Z290" s="519">
        <v>-6.3582071791531796</v>
      </c>
      <c r="AA290" s="519">
        <v>-5.9170829542780847</v>
      </c>
      <c r="AB290" s="519">
        <v>-6.8493080419468839</v>
      </c>
      <c r="AC290" s="519">
        <v>-0.10798473113247553</v>
      </c>
      <c r="AD290" s="519">
        <v>-0.94454550159161343</v>
      </c>
    </row>
    <row r="291" spans="1:30" x14ac:dyDescent="0.3">
      <c r="A291" s="309"/>
      <c r="Y291" s="518"/>
      <c r="Z291" s="519">
        <v>-3.7671553506170263</v>
      </c>
      <c r="AA291" s="519">
        <v>-6.156935219714712</v>
      </c>
      <c r="AB291" s="519">
        <v>-6.8493080419468839</v>
      </c>
      <c r="AC291" s="519">
        <v>0.28623318469568915</v>
      </c>
      <c r="AD291" s="519">
        <v>-1.3120243763918487</v>
      </c>
    </row>
    <row r="292" spans="1:30" x14ac:dyDescent="0.3">
      <c r="A292" s="309"/>
      <c r="Y292" s="518"/>
      <c r="Z292" s="519">
        <v>-6.9879229288249061</v>
      </c>
      <c r="AA292" s="519">
        <v>-6.333280010710193</v>
      </c>
      <c r="AB292" s="519">
        <v>-6.8493080419468839</v>
      </c>
      <c r="AC292" s="519">
        <v>-4.1424476606958791</v>
      </c>
      <c r="AD292" s="519">
        <v>-1.3716414781770965</v>
      </c>
    </row>
    <row r="293" spans="1:30" x14ac:dyDescent="0.3">
      <c r="A293" s="309"/>
      <c r="Y293" s="518"/>
      <c r="Z293" s="519">
        <v>-7.3517941380225693</v>
      </c>
      <c r="AA293" s="519">
        <v>-6.4307190408450241</v>
      </c>
      <c r="AB293" s="519">
        <v>-6.8493080419468839</v>
      </c>
      <c r="AC293" s="519">
        <v>-3.8160786613465518</v>
      </c>
      <c r="AD293" s="519">
        <v>-1.4046745770481448</v>
      </c>
    </row>
    <row r="294" spans="1:30" x14ac:dyDescent="0.3">
      <c r="A294" s="309"/>
      <c r="Y294" s="518"/>
      <c r="Z294" s="519">
        <v>-8.9226759750280209</v>
      </c>
      <c r="AA294" s="519">
        <v>-6.102705084618111</v>
      </c>
      <c r="AB294" s="519">
        <v>-6.8493080419468839</v>
      </c>
      <c r="AC294" s="519">
        <v>-1.3100546554437784</v>
      </c>
      <c r="AD294" s="519">
        <v>-1.560468654644676</v>
      </c>
    </row>
    <row r="295" spans="1:30" x14ac:dyDescent="0.3">
      <c r="A295" s="309"/>
      <c r="Y295" s="518"/>
      <c r="Z295" s="519">
        <v>-5.7210842406637017</v>
      </c>
      <c r="AA295" s="519">
        <v>-6.4019649629743514</v>
      </c>
      <c r="AB295" s="519">
        <v>-6.8493080419468839</v>
      </c>
      <c r="AC295" s="519">
        <v>1.236234866292989</v>
      </c>
      <c r="AD295" s="519">
        <v>-1.6129494538967748</v>
      </c>
    </row>
    <row r="296" spans="1:30" x14ac:dyDescent="0.3">
      <c r="A296" s="309"/>
      <c r="Y296" s="518"/>
      <c r="Z296" s="519">
        <v>-5.9061934736057715</v>
      </c>
      <c r="AA296" s="519">
        <v>-6.4127267526030289</v>
      </c>
      <c r="AB296" s="519">
        <v>-6.8493080419468839</v>
      </c>
      <c r="AC296" s="519">
        <v>-1.9786243817070073</v>
      </c>
      <c r="AD296" s="519">
        <v>-1.1819107356285181</v>
      </c>
    </row>
    <row r="297" spans="1:30" x14ac:dyDescent="0.3">
      <c r="A297" s="309"/>
      <c r="Y297" s="518"/>
      <c r="Z297" s="519">
        <v>-4.0621094855647826</v>
      </c>
      <c r="AA297" s="519">
        <v>-6.5243684699464968</v>
      </c>
      <c r="AB297" s="519">
        <v>-6.8493080419468839</v>
      </c>
      <c r="AC297" s="519">
        <v>-1.198543274308193</v>
      </c>
      <c r="AD297" s="519">
        <v>-0.75872307876250233</v>
      </c>
    </row>
    <row r="298" spans="1:30" x14ac:dyDescent="0.3">
      <c r="A298" s="309"/>
      <c r="Y298" s="518"/>
      <c r="Z298" s="519">
        <v>-5.8619744991107066</v>
      </c>
      <c r="AA298" s="519">
        <v>-6.555507969931436</v>
      </c>
      <c r="AB298" s="519">
        <v>-6.8493080419468839</v>
      </c>
      <c r="AC298" s="519">
        <v>-8.1132410069002958E-2</v>
      </c>
      <c r="AD298" s="519">
        <v>-0.55244854247018993</v>
      </c>
    </row>
    <row r="299" spans="1:30" x14ac:dyDescent="0.3">
      <c r="A299" s="309"/>
      <c r="Y299" s="518"/>
      <c r="Z299" s="519">
        <v>-7.0632554562256562</v>
      </c>
      <c r="AA299" s="519">
        <v>-6.7232907827480313</v>
      </c>
      <c r="AB299" s="519">
        <v>-6.8493080419468839</v>
      </c>
      <c r="AC299" s="519">
        <v>-1.1251766328180821</v>
      </c>
      <c r="AD299" s="519">
        <v>-0.35116554239716685</v>
      </c>
    </row>
    <row r="300" spans="1:30" x14ac:dyDescent="0.3">
      <c r="A300" s="309"/>
      <c r="Y300" s="518"/>
      <c r="Z300" s="519">
        <v>-8.1332861594268397</v>
      </c>
      <c r="AA300" s="519">
        <v>-7.0347123263003875</v>
      </c>
      <c r="AB300" s="519">
        <v>-6.8493080419468839</v>
      </c>
      <c r="AC300" s="519">
        <v>-0.85376506328444179</v>
      </c>
      <c r="AD300" s="519">
        <v>-0.30180491401261073</v>
      </c>
    </row>
    <row r="301" spans="1:30" x14ac:dyDescent="0.3">
      <c r="A301" s="309"/>
      <c r="Y301" s="518"/>
      <c r="Z301" s="519">
        <v>-9.1406524749225966</v>
      </c>
      <c r="AA301" s="519">
        <v>-7.2945740170257602</v>
      </c>
      <c r="AB301" s="519">
        <v>-6.8493080419468839</v>
      </c>
      <c r="AC301" s="519">
        <v>0.13386709860240842</v>
      </c>
      <c r="AD301" s="519">
        <v>0.42342329716653432</v>
      </c>
    </row>
    <row r="302" spans="1:30" x14ac:dyDescent="0.3">
      <c r="A302" s="309"/>
      <c r="Y302" s="518"/>
      <c r="Z302" s="519">
        <v>-6.8955639303798613</v>
      </c>
      <c r="AA302" s="519">
        <v>-7.4591166360177112</v>
      </c>
      <c r="AB302" s="519">
        <v>-6.8493080419468839</v>
      </c>
      <c r="AC302" s="519">
        <v>2.6452158668041506</v>
      </c>
      <c r="AD302" s="519">
        <v>0.81401862319526486</v>
      </c>
    </row>
    <row r="303" spans="1:30" x14ac:dyDescent="0.3">
      <c r="A303" s="309"/>
      <c r="Y303" s="518"/>
      <c r="Z303" s="519">
        <v>-8.086144278472279</v>
      </c>
      <c r="AA303" s="519">
        <v>-7.0072239674071497</v>
      </c>
      <c r="AB303" s="519">
        <v>-6.8493080419468839</v>
      </c>
      <c r="AC303" s="519">
        <v>-1.6330999830151143</v>
      </c>
      <c r="AD303" s="519">
        <v>1.4644698403576553</v>
      </c>
    </row>
    <row r="304" spans="1:30" x14ac:dyDescent="0.3">
      <c r="A304" s="309"/>
      <c r="Y304" s="518"/>
      <c r="Z304" s="519">
        <v>-5.8811413206423886</v>
      </c>
      <c r="AA304" s="519">
        <v>-6.9041943770724572</v>
      </c>
      <c r="AB304" s="519">
        <v>-6.8493080419468839</v>
      </c>
      <c r="AC304" s="519">
        <v>3.8780542039458226</v>
      </c>
      <c r="AD304" s="519">
        <v>1.6671930004274802</v>
      </c>
    </row>
    <row r="305" spans="1:30" x14ac:dyDescent="0.3">
      <c r="A305" s="309"/>
      <c r="Y305" s="518"/>
      <c r="Z305" s="519">
        <v>-7.0137728320543609</v>
      </c>
      <c r="AA305" s="519">
        <v>-6.6232792073290181</v>
      </c>
      <c r="AB305" s="519">
        <v>-6.8493080419468839</v>
      </c>
      <c r="AC305" s="519">
        <v>2.6530348721321104</v>
      </c>
      <c r="AD305" s="519">
        <v>1.856309900662686</v>
      </c>
    </row>
    <row r="306" spans="1:30" x14ac:dyDescent="0.3">
      <c r="A306" s="309"/>
      <c r="Y306" s="518"/>
      <c r="Z306" s="519">
        <v>-3.900006775951733</v>
      </c>
      <c r="AA306" s="519">
        <v>-6.2671969544316122</v>
      </c>
      <c r="AB306" s="519">
        <v>-6.8493080419468839</v>
      </c>
      <c r="AC306" s="519">
        <v>3.4279818873186514</v>
      </c>
      <c r="AD306" s="519">
        <v>0.76255065850685766</v>
      </c>
    </row>
    <row r="307" spans="1:30" x14ac:dyDescent="0.3">
      <c r="A307" s="309"/>
      <c r="Y307" s="518"/>
      <c r="Z307" s="519">
        <v>-7.4120790270839798</v>
      </c>
      <c r="AA307" s="519">
        <v>-5.8092540006786964</v>
      </c>
      <c r="AB307" s="519">
        <v>-6.8493080419468839</v>
      </c>
      <c r="AC307" s="519">
        <v>0.56529705720433299</v>
      </c>
      <c r="AD307" s="519">
        <v>0.94302416894832064</v>
      </c>
    </row>
    <row r="308" spans="1:30" x14ac:dyDescent="0.3">
      <c r="A308" s="309"/>
      <c r="Y308" s="518"/>
      <c r="Z308" s="519">
        <v>-7.1742462867185193</v>
      </c>
      <c r="AA308" s="519">
        <v>-5.8490457689958593</v>
      </c>
      <c r="AB308" s="519">
        <v>-6.8493080419468839</v>
      </c>
      <c r="AC308" s="519">
        <v>1.4576854002488489</v>
      </c>
      <c r="AD308" s="519">
        <v>0.52518762717023593</v>
      </c>
    </row>
    <row r="309" spans="1:30" x14ac:dyDescent="0.3">
      <c r="A309" s="309"/>
      <c r="Y309" s="518"/>
      <c r="Z309" s="519">
        <v>-4.4029881600980172</v>
      </c>
      <c r="AA309" s="519">
        <v>-6.3854984913610506</v>
      </c>
      <c r="AB309" s="519">
        <v>-6.8493080419468839</v>
      </c>
      <c r="AC309" s="519">
        <v>-5.0110988282866487</v>
      </c>
      <c r="AD309" s="519">
        <v>-0.42295496196005494</v>
      </c>
    </row>
    <row r="310" spans="1:30" x14ac:dyDescent="0.3">
      <c r="A310" s="309"/>
      <c r="Y310" s="518"/>
      <c r="Z310" s="519">
        <v>-4.88054360220187</v>
      </c>
      <c r="AA310" s="519">
        <v>-7.1833227312386772</v>
      </c>
      <c r="AB310" s="519">
        <v>-6.8493080419468839</v>
      </c>
      <c r="AC310" s="519">
        <v>-0.36978540992487297</v>
      </c>
      <c r="AD310" s="519">
        <v>-1.2363055043232447</v>
      </c>
    </row>
    <row r="311" spans="1:30" x14ac:dyDescent="0.3">
      <c r="A311" s="309"/>
      <c r="Y311" s="518"/>
      <c r="Z311" s="519">
        <v>-6.1596836988625387</v>
      </c>
      <c r="AA311" s="519">
        <v>-6.6550016473720692</v>
      </c>
      <c r="AB311" s="519">
        <v>-6.8493080419468839</v>
      </c>
      <c r="AC311" s="519">
        <v>0.95319841149922979</v>
      </c>
      <c r="AD311" s="519">
        <v>-0.86903073524954422</v>
      </c>
    </row>
    <row r="312" spans="1:30" x14ac:dyDescent="0.3">
      <c r="A312" s="309"/>
      <c r="Y312" s="518"/>
      <c r="Z312" s="519">
        <v>-10.768941888610703</v>
      </c>
      <c r="AA312" s="519">
        <v>-6.390844836845841</v>
      </c>
      <c r="AB312" s="519">
        <v>-6.8493080419468839</v>
      </c>
      <c r="AC312" s="519">
        <v>-3.9839632517799259</v>
      </c>
      <c r="AD312" s="519">
        <v>-0.68941996666163774</v>
      </c>
    </row>
    <row r="313" spans="1:30" x14ac:dyDescent="0.3">
      <c r="A313" s="309"/>
      <c r="Y313" s="518">
        <v>44136</v>
      </c>
      <c r="Z313" s="519">
        <v>-9.4847764550951155</v>
      </c>
      <c r="AA313" s="519">
        <v>-6.5892810357084812</v>
      </c>
      <c r="AB313" s="519">
        <v>-6.8493080419468839</v>
      </c>
      <c r="AC313" s="519">
        <v>-2.2654719092236775</v>
      </c>
      <c r="AD313" s="519">
        <v>0.66377246316540706</v>
      </c>
    </row>
    <row r="314" spans="1:30" x14ac:dyDescent="0.3">
      <c r="A314" s="309"/>
      <c r="Y314" s="518"/>
      <c r="Z314" s="519">
        <v>-3.7138314400177177</v>
      </c>
      <c r="AA314" s="519">
        <v>-6.2162050830397897</v>
      </c>
      <c r="AB314" s="519">
        <v>-6.8493080419468839</v>
      </c>
      <c r="AC314" s="519">
        <v>3.136220440720237</v>
      </c>
      <c r="AD314" s="519">
        <v>1.1400454480565034</v>
      </c>
    </row>
    <row r="315" spans="1:30" x14ac:dyDescent="0.3">
      <c r="A315" s="309"/>
      <c r="Y315" s="518"/>
      <c r="Z315" s="519">
        <v>-5.3251486130349193</v>
      </c>
      <c r="AA315" s="519">
        <v>-5.6501754108270186</v>
      </c>
      <c r="AB315" s="519">
        <v>-6.8493080419468839</v>
      </c>
      <c r="AC315" s="519">
        <v>2.7149607803641942</v>
      </c>
      <c r="AD315" s="519">
        <v>1.3340944961527665</v>
      </c>
    </row>
    <row r="316" spans="1:30" x14ac:dyDescent="0.3">
      <c r="A316" s="309"/>
      <c r="Y316" s="518"/>
      <c r="Z316" s="519">
        <v>-5.7920415521365047</v>
      </c>
      <c r="AA316" s="519">
        <v>-4.7457656925712168</v>
      </c>
      <c r="AB316" s="519">
        <v>-6.8493080419468839</v>
      </c>
      <c r="AC316" s="519">
        <v>4.4612481805026647</v>
      </c>
      <c r="AD316" s="519">
        <v>2.1826166393122071</v>
      </c>
    </row>
    <row r="317" spans="1:30" x14ac:dyDescent="0.3">
      <c r="A317" s="309"/>
      <c r="Y317" s="518"/>
      <c r="Z317" s="519">
        <v>-2.2690119335210381</v>
      </c>
      <c r="AA317" s="519">
        <v>-4.4478922562466527</v>
      </c>
      <c r="AB317" s="519">
        <v>-6.8493080419468839</v>
      </c>
      <c r="AC317" s="519">
        <v>2.9641254843128024</v>
      </c>
      <c r="AD317" s="519">
        <v>2.0477147622181371</v>
      </c>
    </row>
    <row r="318" spans="1:30" x14ac:dyDescent="0.3">
      <c r="A318" s="309"/>
      <c r="Y318" s="518"/>
      <c r="Z318" s="519">
        <v>-2.1974759933731347</v>
      </c>
      <c r="AA318" s="519">
        <v>-5.1531600107285227</v>
      </c>
      <c r="AB318" s="519">
        <v>-6.8493080419468839</v>
      </c>
      <c r="AC318" s="519">
        <v>2.3115417481730702</v>
      </c>
      <c r="AD318" s="519">
        <v>1.5769651306136419</v>
      </c>
    </row>
    <row r="319" spans="1:30" x14ac:dyDescent="0.3">
      <c r="A319" s="309"/>
      <c r="Y319" s="518"/>
      <c r="Z319" s="519">
        <v>-4.4380738608200829</v>
      </c>
      <c r="AA319" s="519">
        <v>-5.5770567887848328</v>
      </c>
      <c r="AB319" s="519">
        <v>-6.8493080419468839</v>
      </c>
      <c r="AC319" s="519">
        <v>1.9556917503361575</v>
      </c>
      <c r="AD319" s="519">
        <v>0.8011120708425048</v>
      </c>
    </row>
    <row r="320" spans="1:30" x14ac:dyDescent="0.3">
      <c r="A320" s="309"/>
      <c r="Y320" s="518"/>
      <c r="Z320" s="519">
        <v>-7.3996624008231731</v>
      </c>
      <c r="AA320" s="519">
        <v>-5.8834255833982185</v>
      </c>
      <c r="AB320" s="519">
        <v>-6.8493080419468839</v>
      </c>
      <c r="AC320" s="519">
        <v>-3.2097850488821678</v>
      </c>
      <c r="AD320" s="519">
        <v>-4.1164123901919779E-2</v>
      </c>
    </row>
    <row r="321" spans="1:30" x14ac:dyDescent="0.3">
      <c r="A321" s="309"/>
      <c r="Y321" s="518"/>
      <c r="Z321" s="519">
        <v>-8.6507057213908105</v>
      </c>
      <c r="AA321" s="519">
        <v>-6.5167481050444014</v>
      </c>
      <c r="AB321" s="519">
        <v>-6.8493080419468839</v>
      </c>
      <c r="AC321" s="519">
        <v>-0.15902698051122854</v>
      </c>
      <c r="AD321" s="519">
        <v>-1.035311768807974</v>
      </c>
    </row>
    <row r="322" spans="1:30" x14ac:dyDescent="0.3">
      <c r="A322" s="309"/>
      <c r="Y322" s="518"/>
      <c r="Z322" s="519">
        <v>-8.2924260594290846</v>
      </c>
      <c r="AA322" s="519">
        <v>-6.7239193678440783</v>
      </c>
      <c r="AB322" s="519">
        <v>-6.8493080419468839</v>
      </c>
      <c r="AC322" s="519">
        <v>-2.7160106380337652</v>
      </c>
      <c r="AD322" s="519">
        <v>-1.3996959470032888</v>
      </c>
    </row>
    <row r="323" spans="1:30" x14ac:dyDescent="0.3">
      <c r="A323" s="309"/>
      <c r="Y323" s="518"/>
      <c r="Z323" s="519">
        <v>-7.9366231144302049</v>
      </c>
      <c r="AA323" s="519">
        <v>-8.0172749135839556</v>
      </c>
      <c r="AB323" s="519">
        <v>-6.8493080419468839</v>
      </c>
      <c r="AC323" s="519">
        <v>-1.4346851827083071</v>
      </c>
      <c r="AD323" s="519">
        <v>-3.1462681881970553</v>
      </c>
    </row>
    <row r="324" spans="1:30" x14ac:dyDescent="0.3">
      <c r="A324" s="309"/>
      <c r="Y324" s="518"/>
      <c r="Z324" s="519">
        <v>-6.7022695850443217</v>
      </c>
      <c r="AA324" s="519">
        <v>-9.4003079380350307</v>
      </c>
      <c r="AB324" s="519">
        <v>-6.8493080419468839</v>
      </c>
      <c r="AC324" s="519">
        <v>-3.9949080300295776</v>
      </c>
      <c r="AD324" s="519">
        <v>-5.0074261732121004</v>
      </c>
    </row>
    <row r="325" spans="1:30" x14ac:dyDescent="0.3">
      <c r="A325" s="309"/>
      <c r="Y325" s="518"/>
      <c r="Z325" s="519">
        <v>-3.6476748329708815</v>
      </c>
      <c r="AA325" s="519">
        <v>-9.3934306740536631</v>
      </c>
      <c r="AB325" s="519">
        <v>-6.8493080419468839</v>
      </c>
      <c r="AC325" s="519">
        <v>-0.23914749919413225</v>
      </c>
      <c r="AD325" s="519">
        <v>-5.1785263940542512</v>
      </c>
    </row>
    <row r="326" spans="1:30" x14ac:dyDescent="0.3">
      <c r="A326" s="309"/>
      <c r="Y326" s="518"/>
      <c r="Z326" s="519">
        <v>-13.491562680999225</v>
      </c>
      <c r="AA326" s="519">
        <v>-9.7958659389161955</v>
      </c>
      <c r="AB326" s="519">
        <v>-6.8493080419468839</v>
      </c>
      <c r="AC326" s="519">
        <v>-10.270313938020209</v>
      </c>
      <c r="AD326" s="519">
        <v>-5.3467881340472871</v>
      </c>
    </row>
    <row r="327" spans="1:30" x14ac:dyDescent="0.3">
      <c r="A327" s="309"/>
      <c r="Y327" s="518"/>
      <c r="Z327" s="519">
        <v>-17.080893571980692</v>
      </c>
      <c r="AA327" s="519">
        <v>-9.8975616371491544</v>
      </c>
      <c r="AB327" s="519">
        <v>-6.8493080419468839</v>
      </c>
      <c r="AC327" s="519">
        <v>-16.23789094398748</v>
      </c>
      <c r="AD327" s="519">
        <v>-5.7825533124676349</v>
      </c>
    </row>
    <row r="328" spans="1:30" x14ac:dyDescent="0.3">
      <c r="A328" s="309"/>
      <c r="Y328" s="518"/>
      <c r="Z328" s="519">
        <v>-8.6025648735212297</v>
      </c>
      <c r="AA328" s="519">
        <v>-10.45345031599982</v>
      </c>
      <c r="AB328" s="519">
        <v>-6.8493080419468839</v>
      </c>
      <c r="AC328" s="519">
        <v>-1.3567285264062861</v>
      </c>
      <c r="AD328" s="519">
        <v>-5.7794168115330269</v>
      </c>
    </row>
    <row r="329" spans="1:30" x14ac:dyDescent="0.3">
      <c r="A329" s="309"/>
      <c r="Y329" s="518"/>
      <c r="Z329" s="519">
        <v>-11.109472913466821</v>
      </c>
      <c r="AA329" s="519">
        <v>-11.283758343227024</v>
      </c>
      <c r="AB329" s="519">
        <v>-6.8493080419468839</v>
      </c>
      <c r="AC329" s="519">
        <v>-3.8938428179850177</v>
      </c>
      <c r="AD329" s="519">
        <v>-5.9244723232751033</v>
      </c>
    </row>
    <row r="330" spans="1:30" x14ac:dyDescent="0.3">
      <c r="A330" s="309"/>
      <c r="Y330" s="518"/>
      <c r="Z330" s="519">
        <v>-8.6484930020609188</v>
      </c>
      <c r="AA330" s="519">
        <v>-11.854999703759749</v>
      </c>
      <c r="AB330" s="519">
        <v>-6.8493080419468839</v>
      </c>
      <c r="AC330" s="519">
        <v>-4.4850414316507425</v>
      </c>
      <c r="AD330" s="519">
        <v>-6.1306033558934176</v>
      </c>
    </row>
    <row r="331" spans="1:30" x14ac:dyDescent="0.3">
      <c r="A331" s="309"/>
      <c r="Y331" s="518"/>
      <c r="Z331" s="519">
        <v>-10.593490336998988</v>
      </c>
      <c r="AA331" s="519">
        <v>-11.886367855500072</v>
      </c>
      <c r="AB331" s="519">
        <v>-6.8493080419468839</v>
      </c>
      <c r="AC331" s="519">
        <v>-3.9729525234873222</v>
      </c>
      <c r="AD331" s="519">
        <v>-5.6457817842784506</v>
      </c>
    </row>
    <row r="332" spans="1:30" x14ac:dyDescent="0.3">
      <c r="A332" s="309"/>
      <c r="Y332" s="518"/>
      <c r="Z332" s="519">
        <v>-9.459831023561307</v>
      </c>
      <c r="AA332" s="519">
        <v>-12.163780453116676</v>
      </c>
      <c r="AB332" s="519">
        <v>-6.8493080419468839</v>
      </c>
      <c r="AC332" s="519">
        <v>-1.2545360813886646</v>
      </c>
      <c r="AD332" s="519">
        <v>-5.5958611636746207</v>
      </c>
    </row>
    <row r="333" spans="1:30" x14ac:dyDescent="0.3">
      <c r="A333" s="309"/>
      <c r="Y333" s="518"/>
      <c r="Z333" s="519">
        <v>-17.490252204728286</v>
      </c>
      <c r="AA333" s="519">
        <v>-11.993594125349944</v>
      </c>
      <c r="AB333" s="519">
        <v>-6.8493080419468839</v>
      </c>
      <c r="AC333" s="519">
        <v>-11.713231166348407</v>
      </c>
      <c r="AD333" s="519">
        <v>-5.661444098333539</v>
      </c>
    </row>
    <row r="334" spans="1:30" x14ac:dyDescent="0.3">
      <c r="A334" s="309"/>
      <c r="Y334" s="518"/>
      <c r="Z334" s="519">
        <v>-17.300470634162963</v>
      </c>
      <c r="AA334" s="519">
        <v>-11.339807393240926</v>
      </c>
      <c r="AB334" s="519">
        <v>-6.8493080419468839</v>
      </c>
      <c r="AC334" s="519">
        <v>-12.844139942682716</v>
      </c>
      <c r="AD334" s="519">
        <v>-5.1931221072339424</v>
      </c>
    </row>
    <row r="335" spans="1:30" x14ac:dyDescent="0.3">
      <c r="A335" s="309"/>
      <c r="Y335" s="518"/>
      <c r="Z335" s="519">
        <v>-10.544453056837439</v>
      </c>
      <c r="AA335" s="519">
        <v>-10.231297827160185</v>
      </c>
      <c r="AB335" s="519">
        <v>-6.8493080419468839</v>
      </c>
      <c r="AC335" s="519">
        <v>-1.0072841821794754</v>
      </c>
      <c r="AD335" s="519">
        <v>-4.8837178881457106</v>
      </c>
    </row>
    <row r="336" spans="1:30" x14ac:dyDescent="0.3">
      <c r="A336" s="309"/>
      <c r="Y336" s="518"/>
      <c r="Z336" s="519">
        <v>-9.9181686190997063</v>
      </c>
      <c r="AA336" s="519">
        <v>-8.6468686258725285</v>
      </c>
      <c r="AB336" s="519">
        <v>-6.8493080419468839</v>
      </c>
      <c r="AC336" s="519">
        <v>-4.352923360597444</v>
      </c>
      <c r="AD336" s="519">
        <v>-3.7419666743090993</v>
      </c>
    </row>
    <row r="337" spans="1:30" x14ac:dyDescent="0.3">
      <c r="A337" s="309"/>
      <c r="Y337" s="518"/>
      <c r="Z337" s="519">
        <v>-4.0719858772977897</v>
      </c>
      <c r="AA337" s="519">
        <v>-7.6815851236575288</v>
      </c>
      <c r="AB337" s="519">
        <v>-6.8493080419468839</v>
      </c>
      <c r="AC337" s="519">
        <v>-1.2067874939535699</v>
      </c>
      <c r="AD337" s="519">
        <v>-2.689804488697626</v>
      </c>
    </row>
    <row r="338" spans="1:30" x14ac:dyDescent="0.3">
      <c r="A338" s="309"/>
      <c r="Y338" s="518"/>
      <c r="Z338" s="519">
        <v>-2.8339233744337964</v>
      </c>
      <c r="AA338" s="519">
        <v>-7.5125073705114005</v>
      </c>
      <c r="AB338" s="519">
        <v>-6.8493080419468839</v>
      </c>
      <c r="AC338" s="519">
        <v>-1.807122989869697</v>
      </c>
      <c r="AD338" s="519">
        <v>-3.0433669049985008</v>
      </c>
    </row>
    <row r="339" spans="1:30" x14ac:dyDescent="0.3">
      <c r="A339" s="309"/>
      <c r="Y339" s="518"/>
      <c r="Z339" s="519">
        <v>1.6311733854522861</v>
      </c>
      <c r="AA339" s="519">
        <v>-8.1373954719005717</v>
      </c>
      <c r="AB339" s="519">
        <v>-6.8493080419468839</v>
      </c>
      <c r="AC339" s="519">
        <v>6.7377224154676156</v>
      </c>
      <c r="AD339" s="519">
        <v>-4.2898714225386732</v>
      </c>
    </row>
    <row r="340" spans="1:30" x14ac:dyDescent="0.3">
      <c r="A340" s="309"/>
      <c r="Y340" s="518"/>
      <c r="Z340" s="519">
        <v>-10.733267689223293</v>
      </c>
      <c r="AA340" s="519">
        <v>-8.9515668636678125</v>
      </c>
      <c r="AB340" s="519">
        <v>-6.8493080419468839</v>
      </c>
      <c r="AC340" s="519">
        <v>-4.3480958670680963</v>
      </c>
      <c r="AD340" s="519">
        <v>-5.2576956745011154</v>
      </c>
    </row>
    <row r="341" spans="1:30" x14ac:dyDescent="0.3">
      <c r="A341" s="309"/>
      <c r="Y341" s="518"/>
      <c r="Z341" s="519">
        <v>-16.116926362140067</v>
      </c>
      <c r="AA341" s="519">
        <v>-9.1973808417070355</v>
      </c>
      <c r="AB341" s="519">
        <v>-6.8493080419468839</v>
      </c>
      <c r="AC341" s="519">
        <v>-15.31907685678884</v>
      </c>
      <c r="AD341" s="519">
        <v>-4.8446092733466344</v>
      </c>
    </row>
    <row r="342" spans="1:30" x14ac:dyDescent="0.3">
      <c r="A342" s="309"/>
      <c r="Y342" s="518"/>
      <c r="Z342" s="519">
        <v>-14.918669766561631</v>
      </c>
      <c r="AA342" s="519">
        <v>-9.2846069150388644</v>
      </c>
      <c r="AB342" s="519">
        <v>-6.8493080419468839</v>
      </c>
      <c r="AC342" s="519">
        <v>-9.7328158049606799</v>
      </c>
      <c r="AD342" s="519">
        <v>-4.6533146268452503</v>
      </c>
    </row>
    <row r="343" spans="1:30" x14ac:dyDescent="0.3">
      <c r="A343" s="309"/>
      <c r="Y343" s="518">
        <v>44166</v>
      </c>
      <c r="Z343" s="519">
        <v>-15.617368361470398</v>
      </c>
      <c r="AA343" s="519">
        <v>-9.8035461927687901</v>
      </c>
      <c r="AB343" s="519">
        <v>-6.8493080419468839</v>
      </c>
      <c r="AC343" s="519">
        <v>-11.127693124334542</v>
      </c>
      <c r="AD343" s="519">
        <v>-5.808838233234364</v>
      </c>
    </row>
    <row r="344" spans="1:30" x14ac:dyDescent="0.3">
      <c r="A344" s="309"/>
      <c r="Y344" s="518"/>
      <c r="Z344" s="519">
        <v>-5.7926837235723472</v>
      </c>
      <c r="AA344" s="519">
        <v>-9.3691732024726946</v>
      </c>
      <c r="AB344" s="519">
        <v>-6.8493080419468839</v>
      </c>
      <c r="AC344" s="519">
        <v>1.6848173141277982</v>
      </c>
      <c r="AD344" s="519">
        <v>-6.0329497383043877</v>
      </c>
    </row>
    <row r="345" spans="1:30" x14ac:dyDescent="0.3">
      <c r="A345" s="309"/>
      <c r="Y345" s="518"/>
      <c r="Z345" s="519">
        <v>-3.4445058877566055</v>
      </c>
      <c r="AA345" s="519">
        <v>-8.4733796604543468</v>
      </c>
      <c r="AB345" s="519">
        <v>-6.8493080419468839</v>
      </c>
      <c r="AC345" s="519">
        <v>-0.4680604643600077</v>
      </c>
      <c r="AD345" s="519">
        <v>-5.0986064375764597</v>
      </c>
    </row>
    <row r="346" spans="1:30" x14ac:dyDescent="0.3">
      <c r="A346" s="309"/>
      <c r="Y346" s="518"/>
      <c r="Z346" s="519">
        <v>-2.0014015586571881</v>
      </c>
      <c r="AA346" s="519">
        <v>-8.0086682649027807</v>
      </c>
      <c r="AB346" s="519">
        <v>-6.8493080419468839</v>
      </c>
      <c r="AC346" s="519">
        <v>-1.3509428292561836</v>
      </c>
      <c r="AD346" s="519">
        <v>-5.2557680494070684</v>
      </c>
    </row>
    <row r="347" spans="1:30" x14ac:dyDescent="0.3">
      <c r="A347" s="309"/>
      <c r="Y347" s="518"/>
      <c r="Z347" s="519">
        <v>-7.6926567571506315</v>
      </c>
      <c r="AA347" s="519">
        <v>-7.7578709876263359</v>
      </c>
      <c r="AB347" s="519">
        <v>-6.8493080419468839</v>
      </c>
      <c r="AC347" s="519">
        <v>-5.916876402558259</v>
      </c>
      <c r="AD347" s="519">
        <v>-5.0603585531430486</v>
      </c>
    </row>
    <row r="348" spans="1:30" x14ac:dyDescent="0.3">
      <c r="A348" s="309"/>
      <c r="Y348" s="518"/>
      <c r="Z348" s="519">
        <v>-9.8463715680116266</v>
      </c>
      <c r="AA348" s="519">
        <v>-7.2506713273194663</v>
      </c>
      <c r="AB348" s="519">
        <v>-6.8493080419468839</v>
      </c>
      <c r="AC348" s="519">
        <v>-8.7786737516933471</v>
      </c>
      <c r="AD348" s="519">
        <v>-3.7859352433498503</v>
      </c>
    </row>
    <row r="349" spans="1:30" x14ac:dyDescent="0.3">
      <c r="A349" s="309"/>
      <c r="Y349" s="518"/>
      <c r="Z349" s="519">
        <v>-11.665689997700667</v>
      </c>
      <c r="AA349" s="519">
        <v>-7.346157254577089</v>
      </c>
      <c r="AB349" s="519">
        <v>-6.8493080419468839</v>
      </c>
      <c r="AC349" s="519">
        <v>-10.83294708777494</v>
      </c>
      <c r="AD349" s="519">
        <v>-3.1595803830660794</v>
      </c>
    </row>
    <row r="350" spans="1:30" x14ac:dyDescent="0.3">
      <c r="A350" s="309"/>
      <c r="Y350" s="518"/>
      <c r="Z350" s="519">
        <v>-13.861787420535288</v>
      </c>
      <c r="AA350" s="519">
        <v>-7.7578377616391707</v>
      </c>
      <c r="AB350" s="519">
        <v>-6.8493080419468839</v>
      </c>
      <c r="AC350" s="519">
        <v>-9.7598266504864029</v>
      </c>
      <c r="AD350" s="519">
        <v>-2.8713384799650288</v>
      </c>
    </row>
    <row r="351" spans="1:30" x14ac:dyDescent="0.3">
      <c r="A351" s="309"/>
      <c r="Y351" s="518"/>
      <c r="Z351" s="519">
        <v>-2.2422861014242628</v>
      </c>
      <c r="AA351" s="519">
        <v>-8.1225623852635636</v>
      </c>
      <c r="AB351" s="519">
        <v>-6.8493080419468839</v>
      </c>
      <c r="AC351" s="519">
        <v>10.605780482680188</v>
      </c>
      <c r="AD351" s="519">
        <v>-2.9504699017190581</v>
      </c>
    </row>
    <row r="352" spans="1:30" x14ac:dyDescent="0.3">
      <c r="A352" s="309"/>
      <c r="Y352" s="518"/>
      <c r="Z352" s="519">
        <v>-4.1129073785599619</v>
      </c>
      <c r="AA352" s="519">
        <v>-8.0996763199582329</v>
      </c>
      <c r="AB352" s="519">
        <v>-6.8493080419468839</v>
      </c>
      <c r="AC352" s="519">
        <v>3.9164235576263877</v>
      </c>
      <c r="AD352" s="519">
        <v>-3.0578768398033866</v>
      </c>
    </row>
    <row r="353" spans="1:30" x14ac:dyDescent="0.3">
      <c r="A353" s="309"/>
      <c r="Y353" s="518"/>
      <c r="Z353" s="519">
        <v>-4.8831651080917569</v>
      </c>
      <c r="AA353" s="519">
        <v>-6.9455330944685985</v>
      </c>
      <c r="AB353" s="519">
        <v>-6.8493080419468839</v>
      </c>
      <c r="AC353" s="519">
        <v>0.66675049245117179</v>
      </c>
      <c r="AD353" s="519">
        <v>-1.6818570729438562</v>
      </c>
    </row>
    <row r="354" spans="1:30" x14ac:dyDescent="0.3">
      <c r="A354" s="309"/>
      <c r="Y354" s="518"/>
      <c r="Z354" s="519">
        <v>-10.245729122521382</v>
      </c>
      <c r="AA354" s="519">
        <v>-5.3622410388096302</v>
      </c>
      <c r="AB354" s="519">
        <v>-6.8493080419468839</v>
      </c>
      <c r="AC354" s="519">
        <v>-6.470796354836466</v>
      </c>
      <c r="AD354" s="519">
        <v>-0.56252475478785458</v>
      </c>
    </row>
    <row r="355" spans="1:30" x14ac:dyDescent="0.3">
      <c r="A355" s="309"/>
      <c r="Y355" s="518"/>
      <c r="Z355" s="519">
        <v>-9.6861691108743067</v>
      </c>
      <c r="AA355" s="519">
        <v>-5.6467398179122741</v>
      </c>
      <c r="AB355" s="519">
        <v>-6.8493080419468839</v>
      </c>
      <c r="AC355" s="519">
        <v>-9.5305223182836443</v>
      </c>
      <c r="AD355" s="519">
        <v>-2.1039669286004283</v>
      </c>
    </row>
    <row r="356" spans="1:30" x14ac:dyDescent="0.3">
      <c r="A356" s="309"/>
      <c r="Y356" s="518"/>
      <c r="Z356" s="519">
        <v>-3.5866874192732427</v>
      </c>
      <c r="AA356" s="519">
        <v>-5.373083239490863</v>
      </c>
      <c r="AB356" s="519">
        <v>-6.8493080419468839</v>
      </c>
      <c r="AC356" s="519">
        <v>-1.2008087197582284</v>
      </c>
      <c r="AD356" s="519">
        <v>-3.412378283056928</v>
      </c>
    </row>
    <row r="357" spans="1:30" x14ac:dyDescent="0.3">
      <c r="A357" s="309"/>
      <c r="Y357" s="518"/>
      <c r="Z357" s="519">
        <v>-2.7787430309225014</v>
      </c>
      <c r="AA357" s="519">
        <v>-4.7890864315007873</v>
      </c>
      <c r="AB357" s="519">
        <v>-6.8493080419468839</v>
      </c>
      <c r="AC357" s="519">
        <v>-1.9245004233943916</v>
      </c>
      <c r="AD357" s="519">
        <v>-3.9834969922683507</v>
      </c>
    </row>
    <row r="358" spans="1:30" x14ac:dyDescent="0.3">
      <c r="A358" s="309"/>
      <c r="Y358" s="518"/>
      <c r="Z358" s="519">
        <v>-4.2337775551427637</v>
      </c>
      <c r="AA358" s="519">
        <v>-3.7317422013241788</v>
      </c>
      <c r="AB358" s="519">
        <v>-6.8493080419468839</v>
      </c>
      <c r="AC358" s="519">
        <v>-0.1843147340078275</v>
      </c>
      <c r="AD358" s="519">
        <v>-3.9749656108410187</v>
      </c>
    </row>
    <row r="359" spans="1:30" x14ac:dyDescent="0.3">
      <c r="A359" s="309"/>
      <c r="Y359" s="518"/>
      <c r="Z359" s="519">
        <v>-2.1973113296100841</v>
      </c>
      <c r="AA359" s="519">
        <v>-3.0902389856611925</v>
      </c>
      <c r="AB359" s="519">
        <v>-6.8493080419468839</v>
      </c>
      <c r="AC359" s="519">
        <v>-5.2424559235691106</v>
      </c>
      <c r="AD359" s="519">
        <v>-3.8931743866180732</v>
      </c>
    </row>
    <row r="360" spans="1:30" x14ac:dyDescent="0.3">
      <c r="A360" s="309"/>
      <c r="Y360" s="518"/>
      <c r="Z360" s="519">
        <v>-0.79518745216123199</v>
      </c>
      <c r="AA360" s="519">
        <v>-2.4516757541211733</v>
      </c>
      <c r="AB360" s="519">
        <v>-6.8493080419468839</v>
      </c>
      <c r="AC360" s="519">
        <v>-3.3310804720287877</v>
      </c>
      <c r="AD360" s="519">
        <v>-4.2206418083837507</v>
      </c>
    </row>
    <row r="361" spans="1:30" x14ac:dyDescent="0.3">
      <c r="A361" s="309"/>
      <c r="Y361" s="518"/>
      <c r="Z361" s="519">
        <v>-2.8443195112851196</v>
      </c>
      <c r="AA361" s="519">
        <v>-1.9825230998519514</v>
      </c>
      <c r="AB361" s="519">
        <v>-6.8493080419468839</v>
      </c>
      <c r="AC361" s="519">
        <v>-6.4110766848451419</v>
      </c>
      <c r="AD361" s="519">
        <v>-3.8490367405334922</v>
      </c>
    </row>
    <row r="362" spans="1:30" x14ac:dyDescent="0.3">
      <c r="A362" s="309"/>
      <c r="Y362" s="518"/>
      <c r="Z362" s="519">
        <v>-5.1956466012334044</v>
      </c>
      <c r="AA362" s="519">
        <v>-1.040018027169791</v>
      </c>
      <c r="AB362" s="519">
        <v>-6.8493080419468839</v>
      </c>
      <c r="AC362" s="519">
        <v>-8.9579837487230236</v>
      </c>
      <c r="AD362" s="519">
        <v>-3.9836997371269569</v>
      </c>
    </row>
    <row r="363" spans="1:30" x14ac:dyDescent="0.3">
      <c r="A363" s="309"/>
      <c r="Y363" s="518"/>
      <c r="Z363" s="519">
        <v>0.8832552015068893</v>
      </c>
      <c r="AA363" s="519">
        <v>-0.75977025659527886</v>
      </c>
      <c r="AB363" s="519">
        <v>-6.8493080419468839</v>
      </c>
      <c r="AC363" s="519">
        <v>-3.4930806721179692</v>
      </c>
      <c r="AD363" s="519">
        <v>-4.9364090226174033</v>
      </c>
    </row>
    <row r="364" spans="1:30" x14ac:dyDescent="0.3">
      <c r="A364" s="309"/>
      <c r="Y364" s="518"/>
      <c r="Z364" s="519">
        <v>0.50532554896205495</v>
      </c>
      <c r="AA364" s="519">
        <v>-1.6195415943380997</v>
      </c>
      <c r="AB364" s="519">
        <v>-6.8493080419468839</v>
      </c>
      <c r="AC364" s="519">
        <v>0.67673505155741509</v>
      </c>
      <c r="AD364" s="519">
        <v>-5.0478673393649434</v>
      </c>
    </row>
    <row r="365" spans="1:30" x14ac:dyDescent="0.3">
      <c r="A365" s="309"/>
      <c r="Y365" s="518"/>
      <c r="Z365" s="519">
        <v>2.3637579536323576</v>
      </c>
      <c r="AA365" s="519">
        <v>-1.0224392880761459</v>
      </c>
      <c r="AB365" s="519">
        <v>-6.8493080419468839</v>
      </c>
      <c r="AC365" s="519">
        <v>-1.1269557101620791</v>
      </c>
      <c r="AD365" s="519">
        <v>-4.0241605717405253</v>
      </c>
    </row>
    <row r="366" spans="1:30" x14ac:dyDescent="0.3">
      <c r="A366" s="309"/>
      <c r="Y366" s="518"/>
      <c r="Z366" s="519">
        <v>-0.23557693558849924</v>
      </c>
      <c r="AA366" s="519">
        <v>0.47219224659895154</v>
      </c>
      <c r="AB366" s="519">
        <v>-6.8493080419468839</v>
      </c>
      <c r="AC366" s="519">
        <v>-11.911420922002236</v>
      </c>
      <c r="AD366" s="519">
        <v>-2.0594527608188549</v>
      </c>
    </row>
    <row r="367" spans="1:30" x14ac:dyDescent="0.3">
      <c r="A367" s="309"/>
      <c r="Y367" s="518"/>
      <c r="Z367" s="519">
        <v>-6.8135868163609761</v>
      </c>
      <c r="AA367" s="519">
        <v>4.1132370077413072E-3</v>
      </c>
      <c r="AB367" s="519">
        <v>-6.8493080419468839</v>
      </c>
      <c r="AC367" s="519">
        <v>-4.1112886892615705</v>
      </c>
      <c r="AD367" s="519">
        <v>-1.492076036059363</v>
      </c>
    </row>
    <row r="368" spans="1:30" x14ac:dyDescent="0.3">
      <c r="A368" s="309"/>
      <c r="Y368" s="518"/>
      <c r="Z368" s="519">
        <v>1.3353966325485569</v>
      </c>
      <c r="AA368" s="519">
        <v>0.2453399933093682</v>
      </c>
      <c r="AB368" s="519">
        <v>-6.8493080419468839</v>
      </c>
      <c r="AC368" s="519">
        <v>0.75487068852578432</v>
      </c>
      <c r="AD368" s="519">
        <v>-0.35293101282646183</v>
      </c>
    </row>
    <row r="369" spans="1:30" x14ac:dyDescent="0.3">
      <c r="A369" s="309"/>
      <c r="Y369" s="518"/>
      <c r="Z369" s="519">
        <v>5.2667741414922773</v>
      </c>
      <c r="AA369" s="519">
        <v>0.18578098778011393</v>
      </c>
      <c r="AB369" s="519">
        <v>-6.8493080419468839</v>
      </c>
      <c r="AC369" s="519">
        <v>4.7949709277286701</v>
      </c>
      <c r="AD369" s="519">
        <v>0.3404844661285194</v>
      </c>
    </row>
    <row r="370" spans="1:30" x14ac:dyDescent="0.3">
      <c r="A370" s="309"/>
      <c r="Y370" s="518"/>
      <c r="Z370" s="519">
        <v>-2.393297865631582</v>
      </c>
      <c r="AA370" s="519">
        <v>4.6827950374462315E-2</v>
      </c>
      <c r="AB370" s="519">
        <v>-6.8493080419468839</v>
      </c>
      <c r="AC370" s="519">
        <v>0.47855640119847465</v>
      </c>
      <c r="AD370" s="519">
        <v>1.6013665169298394</v>
      </c>
    </row>
    <row r="371" spans="1:30" x14ac:dyDescent="0.3">
      <c r="A371" s="309"/>
      <c r="Y371" s="518"/>
      <c r="Z371" s="519">
        <v>2.1939128430734427</v>
      </c>
      <c r="AA371" s="519">
        <v>-1.3411278069870336</v>
      </c>
      <c r="AB371" s="519">
        <v>-6.8493080419468839</v>
      </c>
      <c r="AC371" s="519">
        <v>8.6507502141877239</v>
      </c>
      <c r="AD371" s="519">
        <v>0.76282362043243823</v>
      </c>
    </row>
    <row r="372" spans="1:30" x14ac:dyDescent="0.3">
      <c r="A372" s="309"/>
      <c r="Y372" s="518"/>
      <c r="Z372" s="519">
        <v>1.9468449149275777</v>
      </c>
      <c r="AA372" s="519">
        <v>-3.3259625573603704</v>
      </c>
      <c r="AB372" s="519">
        <v>-6.8493080419468839</v>
      </c>
      <c r="AC372" s="519">
        <v>3.7269526425227895</v>
      </c>
      <c r="AD372" s="519">
        <v>-0.36896938197584667</v>
      </c>
    </row>
    <row r="373" spans="1:30" x14ac:dyDescent="0.3">
      <c r="A373" s="309"/>
      <c r="Y373" s="518"/>
      <c r="Z373" s="519">
        <v>-1.2082481974280603</v>
      </c>
      <c r="AA373" s="519">
        <v>-5.4306439239099387</v>
      </c>
      <c r="AB373" s="519">
        <v>-6.8493080419468839</v>
      </c>
      <c r="AC373" s="519">
        <v>-3.0852465663929962</v>
      </c>
      <c r="AD373" s="519">
        <v>-1.9546322355534957</v>
      </c>
    </row>
    <row r="374" spans="1:30" x14ac:dyDescent="0.3">
      <c r="A374" s="309"/>
      <c r="Y374" s="518">
        <v>44197</v>
      </c>
      <c r="Z374" s="519">
        <v>-16.529277117891446</v>
      </c>
      <c r="AA374" s="519">
        <v>-5.3354053435091711</v>
      </c>
      <c r="AB374" s="519">
        <v>-5.4009559245325391</v>
      </c>
      <c r="AC374" s="519">
        <v>-9.9810889647433783</v>
      </c>
      <c r="AD374" s="519">
        <v>-1.5868514133495495</v>
      </c>
    </row>
    <row r="375" spans="1:30" x14ac:dyDescent="0.3">
      <c r="A375" s="309"/>
      <c r="Y375" s="518"/>
      <c r="Z375" s="519">
        <v>-12.558446620064801</v>
      </c>
      <c r="AA375" s="519">
        <v>-6.2101037228764664</v>
      </c>
      <c r="AB375" s="519">
        <v>-5.4009559245325391</v>
      </c>
      <c r="AC375" s="519">
        <v>-7.1676803283322101</v>
      </c>
      <c r="AD375" s="519">
        <v>-2.2976192119993164</v>
      </c>
    </row>
    <row r="376" spans="1:30" x14ac:dyDescent="0.3">
      <c r="A376" s="309"/>
      <c r="Y376" s="518"/>
      <c r="Z376" s="519">
        <v>-9.465995424354702</v>
      </c>
      <c r="AA376" s="519">
        <v>-7.0550515274144789</v>
      </c>
      <c r="AB376" s="519">
        <v>-5.4009559245325391</v>
      </c>
      <c r="AC376" s="519">
        <v>-6.3046690473148743</v>
      </c>
      <c r="AD376" s="519">
        <v>-2.6293851351450144</v>
      </c>
    </row>
    <row r="377" spans="1:30" x14ac:dyDescent="0.3">
      <c r="A377" s="309"/>
      <c r="Y377" s="518"/>
      <c r="Z377" s="519">
        <v>-1.7266278028262056</v>
      </c>
      <c r="AA377" s="519">
        <v>-7.6905969062139308</v>
      </c>
      <c r="AB377" s="519">
        <v>-5.4009559245325391</v>
      </c>
      <c r="AC377" s="519">
        <v>3.0530221566260991</v>
      </c>
      <c r="AD377" s="519">
        <v>-2.1583340749646465</v>
      </c>
    </row>
    <row r="378" spans="1:30" x14ac:dyDescent="0.3">
      <c r="A378" s="309"/>
      <c r="Y378" s="518"/>
      <c r="Z378" s="519">
        <v>-3.9289758124976184</v>
      </c>
      <c r="AA378" s="519">
        <v>-5.4728749631074773</v>
      </c>
      <c r="AB378" s="519">
        <v>-5.4009559245325391</v>
      </c>
      <c r="AC378" s="519">
        <v>3.6753756236393542</v>
      </c>
      <c r="AD378" s="519">
        <v>-0.10725593947271202</v>
      </c>
    </row>
    <row r="379" spans="1:30" x14ac:dyDescent="0.3">
      <c r="A379" s="309"/>
      <c r="Y379" s="518"/>
      <c r="Z379" s="519">
        <v>-3.9677897168385186</v>
      </c>
      <c r="AA379" s="519">
        <v>-4.8494465633935731</v>
      </c>
      <c r="AB379" s="519">
        <v>-5.4009559245325391</v>
      </c>
      <c r="AC379" s="519">
        <v>1.404591180502905</v>
      </c>
      <c r="AD379" s="519">
        <v>0.868693493638241</v>
      </c>
    </row>
    <row r="380" spans="1:30" x14ac:dyDescent="0.3">
      <c r="A380" s="309"/>
      <c r="Y380" s="518"/>
      <c r="Z380" s="519">
        <v>-5.6570658490242209</v>
      </c>
      <c r="AA380" s="519">
        <v>-5.0459226539923483</v>
      </c>
      <c r="AB380" s="519">
        <v>-5.4009559245325391</v>
      </c>
      <c r="AC380" s="519">
        <v>0.2121108548695787</v>
      </c>
      <c r="AD380" s="519">
        <v>0.98390863641235582</v>
      </c>
    </row>
    <row r="381" spans="1:30" x14ac:dyDescent="0.3">
      <c r="A381" s="309"/>
      <c r="Y381" s="518"/>
      <c r="Z381" s="519">
        <v>-1.0052235161462781</v>
      </c>
      <c r="AA381" s="519">
        <v>-5.0344660993025547</v>
      </c>
      <c r="AB381" s="519">
        <v>-5.4009559245325391</v>
      </c>
      <c r="AC381" s="519">
        <v>4.3764579837001634</v>
      </c>
      <c r="AD381" s="519">
        <v>1.4221774604053874</v>
      </c>
    </row>
    <row r="382" spans="1:30" x14ac:dyDescent="0.3">
      <c r="A382" s="309"/>
      <c r="Y382" s="518"/>
      <c r="Z382" s="519">
        <v>-8.1944478220674704</v>
      </c>
      <c r="AA382" s="519">
        <v>-4.777612028489238</v>
      </c>
      <c r="AB382" s="519">
        <v>-5.4009559245325391</v>
      </c>
      <c r="AC382" s="519">
        <v>-0.33603429655553896</v>
      </c>
      <c r="AD382" s="519">
        <v>1.8816365623095845</v>
      </c>
    </row>
    <row r="383" spans="1:30" x14ac:dyDescent="0.3">
      <c r="A383" s="309"/>
      <c r="Y383" s="518"/>
      <c r="Z383" s="519">
        <v>-10.841328058546127</v>
      </c>
      <c r="AA383" s="519">
        <v>-4.2518785161318338</v>
      </c>
      <c r="AB383" s="519">
        <v>-5.4009559245325391</v>
      </c>
      <c r="AC383" s="519">
        <v>-5.498163047896071</v>
      </c>
      <c r="AD383" s="519">
        <v>2.8816992738113072</v>
      </c>
    </row>
    <row r="384" spans="1:30" x14ac:dyDescent="0.3">
      <c r="A384" s="309"/>
      <c r="Y384" s="518"/>
      <c r="Z384" s="519">
        <v>-1.6464319199976556</v>
      </c>
      <c r="AA384" s="519">
        <v>-3.3577105298824961</v>
      </c>
      <c r="AB384" s="519">
        <v>-5.4009559245325391</v>
      </c>
      <c r="AC384" s="519">
        <v>6.1209039245773198</v>
      </c>
      <c r="AD384" s="519">
        <v>4.0126170681483773</v>
      </c>
    </row>
    <row r="385" spans="1:30" x14ac:dyDescent="0.3">
      <c r="A385" s="309"/>
      <c r="Y385" s="518"/>
      <c r="Z385" s="519">
        <v>-2.1309973168043967</v>
      </c>
      <c r="AA385" s="519">
        <v>-4.3614665710674902</v>
      </c>
      <c r="AB385" s="519">
        <v>-5.4009559245325391</v>
      </c>
      <c r="AC385" s="519">
        <v>6.8915893369687353</v>
      </c>
      <c r="AD385" s="519">
        <v>2.8048673634036487</v>
      </c>
    </row>
    <row r="386" spans="1:30" x14ac:dyDescent="0.3">
      <c r="A386" s="309"/>
      <c r="Y386" s="518"/>
      <c r="Z386" s="519">
        <v>-0.28765513033668921</v>
      </c>
      <c r="AA386" s="519">
        <v>-4.9086378632647394</v>
      </c>
      <c r="AB386" s="519">
        <v>-5.4009559245325391</v>
      </c>
      <c r="AC386" s="519">
        <v>8.4050301610149631</v>
      </c>
      <c r="AD386" s="519">
        <v>2.1047474990107986</v>
      </c>
    </row>
    <row r="387" spans="1:30" x14ac:dyDescent="0.3">
      <c r="A387" s="309"/>
      <c r="Y387" s="518"/>
      <c r="Z387" s="519">
        <v>0.60211005472114643</v>
      </c>
      <c r="AA387" s="519">
        <v>-5.0654716327985687</v>
      </c>
      <c r="AB387" s="519">
        <v>-5.4009559245325391</v>
      </c>
      <c r="AC387" s="519">
        <v>8.1285354152290665</v>
      </c>
      <c r="AD387" s="519">
        <v>1.9536777282113766</v>
      </c>
    </row>
    <row r="388" spans="1:30" x14ac:dyDescent="0.3">
      <c r="A388" s="309"/>
      <c r="Y388" s="518"/>
      <c r="Z388" s="519">
        <v>-8.0315158044412414</v>
      </c>
      <c r="AA388" s="519">
        <v>-5.8762589772746425</v>
      </c>
      <c r="AB388" s="519">
        <v>-5.4009559245325391</v>
      </c>
      <c r="AC388" s="519">
        <v>-4.0777899495129333</v>
      </c>
      <c r="AD388" s="519">
        <v>0.9515863251249661</v>
      </c>
    </row>
    <row r="389" spans="1:30" x14ac:dyDescent="0.3">
      <c r="A389" s="309"/>
      <c r="Y389" s="518"/>
      <c r="Z389" s="519">
        <v>-12.024646867448212</v>
      </c>
      <c r="AA389" s="519">
        <v>-7.2666193191640103</v>
      </c>
      <c r="AB389" s="519">
        <v>-5.4009559245325391</v>
      </c>
      <c r="AC389" s="519">
        <v>-5.2368733473054903</v>
      </c>
      <c r="AD389" s="519">
        <v>-0.55530001261623496</v>
      </c>
    </row>
    <row r="390" spans="1:30" x14ac:dyDescent="0.3">
      <c r="A390" s="309"/>
      <c r="Y390" s="518"/>
      <c r="Z390" s="519">
        <v>-11.93916444528293</v>
      </c>
      <c r="AA390" s="519">
        <v>-8.9022196110917484</v>
      </c>
      <c r="AB390" s="519">
        <v>-5.4009559245325391</v>
      </c>
      <c r="AC390" s="519">
        <v>-6.5556514434920246</v>
      </c>
      <c r="AD390" s="519">
        <v>-2.3503496139116811</v>
      </c>
    </row>
    <row r="391" spans="1:30" x14ac:dyDescent="0.3">
      <c r="A391" s="309"/>
      <c r="Y391" s="518"/>
      <c r="Z391" s="519">
        <v>-7.3219433313301678</v>
      </c>
      <c r="AA391" s="519">
        <v>-10.711817301256405</v>
      </c>
      <c r="AB391" s="519">
        <v>-5.4009559245325391</v>
      </c>
      <c r="AC391" s="519">
        <v>-0.89373589702755396</v>
      </c>
      <c r="AD391" s="519">
        <v>-4.0700136099647546</v>
      </c>
    </row>
    <row r="392" spans="1:30" x14ac:dyDescent="0.3">
      <c r="A392" s="309"/>
      <c r="Y392" s="518"/>
      <c r="Z392" s="519">
        <v>-11.863519710029982</v>
      </c>
      <c r="AA392" s="519">
        <v>-11.043712233854846</v>
      </c>
      <c r="AB392" s="519">
        <v>-5.4009559245325391</v>
      </c>
      <c r="AC392" s="519">
        <v>-3.6566150272196722</v>
      </c>
      <c r="AD392" s="519">
        <v>-3.8591711373627668</v>
      </c>
    </row>
    <row r="393" spans="1:30" x14ac:dyDescent="0.3">
      <c r="A393" s="309"/>
      <c r="Y393" s="518"/>
      <c r="Z393" s="519">
        <v>-11.736857173830854</v>
      </c>
      <c r="AA393" s="519">
        <v>-11.424397303034592</v>
      </c>
      <c r="AB393" s="519">
        <v>-5.4009559245325391</v>
      </c>
      <c r="AC393" s="519">
        <v>-4.1603170480531588</v>
      </c>
      <c r="AD393" s="519">
        <v>-3.9962407586491611</v>
      </c>
    </row>
    <row r="394" spans="1:30" x14ac:dyDescent="0.3">
      <c r="A394" s="309"/>
      <c r="Y394" s="518"/>
      <c r="Z394" s="519">
        <v>-12.065073776431438</v>
      </c>
      <c r="AA394" s="519">
        <v>-11.930968524538946</v>
      </c>
      <c r="AB394" s="519">
        <v>-5.4009559245325391</v>
      </c>
      <c r="AC394" s="519">
        <v>-3.9091125571424499</v>
      </c>
      <c r="AD394" s="519">
        <v>-4.3494139204248556</v>
      </c>
    </row>
    <row r="395" spans="1:30" x14ac:dyDescent="0.3">
      <c r="A395" s="309"/>
      <c r="Y395" s="518"/>
      <c r="Z395" s="519">
        <v>-10.354780332630343</v>
      </c>
      <c r="AA395" s="519">
        <v>-11.899731453251345</v>
      </c>
      <c r="AB395" s="519">
        <v>-5.4009559245325391</v>
      </c>
      <c r="AC395" s="519">
        <v>-2.6018926412990169</v>
      </c>
      <c r="AD395" s="519">
        <v>-4.2886231226038882</v>
      </c>
    </row>
    <row r="396" spans="1:30" x14ac:dyDescent="0.3">
      <c r="A396" s="309"/>
      <c r="Y396" s="518"/>
      <c r="Z396" s="519">
        <v>-14.689442351706418</v>
      </c>
      <c r="AA396" s="519">
        <v>-12.112924893442408</v>
      </c>
      <c r="AB396" s="519">
        <v>-5.4009559245325391</v>
      </c>
      <c r="AC396" s="519">
        <v>-6.1963606963102507</v>
      </c>
      <c r="AD396" s="519">
        <v>-4.8334589839883382</v>
      </c>
    </row>
    <row r="397" spans="1:30" x14ac:dyDescent="0.3">
      <c r="A397" s="309"/>
      <c r="Y397" s="518"/>
      <c r="Z397" s="519">
        <v>-15.485162995813411</v>
      </c>
      <c r="AA397" s="519">
        <v>-11.662515832026159</v>
      </c>
      <c r="AB397" s="519">
        <v>-5.4009559245325391</v>
      </c>
      <c r="AC397" s="519">
        <v>-9.0278635759218844</v>
      </c>
      <c r="AD397" s="519">
        <v>-4.9119912697943011</v>
      </c>
    </row>
    <row r="398" spans="1:30" x14ac:dyDescent="0.3">
      <c r="A398" s="309"/>
      <c r="Y398" s="518"/>
      <c r="Z398" s="519">
        <v>-7.1032838323169809</v>
      </c>
      <c r="AA398" s="519">
        <v>-10.997791382726476</v>
      </c>
      <c r="AB398" s="519">
        <v>-5.4009559245325391</v>
      </c>
      <c r="AC398" s="519">
        <v>-0.46820031228078562</v>
      </c>
      <c r="AD398" s="519">
        <v>-4.5249812842423314</v>
      </c>
    </row>
    <row r="399" spans="1:30" x14ac:dyDescent="0.3">
      <c r="A399" s="309"/>
      <c r="Y399" s="518"/>
      <c r="Z399" s="519">
        <v>-13.35587379136741</v>
      </c>
      <c r="AA399" s="519">
        <v>-10.858523419487337</v>
      </c>
      <c r="AB399" s="519">
        <v>-5.4009559245325391</v>
      </c>
      <c r="AC399" s="519">
        <v>-7.4704660569108228</v>
      </c>
      <c r="AD399" s="519">
        <v>-4.5909034572297225</v>
      </c>
    </row>
    <row r="400" spans="1:30" x14ac:dyDescent="0.3">
      <c r="A400" s="309"/>
      <c r="Y400" s="518"/>
      <c r="Z400" s="519">
        <v>-8.5839937439171035</v>
      </c>
      <c r="AA400" s="519">
        <v>-10.761484028365761</v>
      </c>
      <c r="AB400" s="519">
        <v>-5.4009559245325391</v>
      </c>
      <c r="AC400" s="519">
        <v>-4.7100430486948994</v>
      </c>
      <c r="AD400" s="519">
        <v>-4.6760592410457349</v>
      </c>
    </row>
    <row r="401" spans="1:30" x14ac:dyDescent="0.3">
      <c r="A401" s="309"/>
      <c r="Y401" s="518"/>
      <c r="Z401" s="519">
        <v>-7.412002631333662</v>
      </c>
      <c r="AA401" s="519">
        <v>-11.247301090013027</v>
      </c>
      <c r="AB401" s="519">
        <v>-5.4009559245325391</v>
      </c>
      <c r="AC401" s="519">
        <v>-1.2000426582786616</v>
      </c>
      <c r="AD401" s="519">
        <v>-5.5427702601283766</v>
      </c>
    </row>
    <row r="402" spans="1:30" x14ac:dyDescent="0.3">
      <c r="A402" s="309"/>
      <c r="Y402" s="518"/>
      <c r="Z402" s="519">
        <v>-9.3799045899563698</v>
      </c>
      <c r="AA402" s="519">
        <v>-11.275497528782342</v>
      </c>
      <c r="AB402" s="519">
        <v>-5.4009559245325391</v>
      </c>
      <c r="AC402" s="519">
        <v>-3.0633478522107538</v>
      </c>
      <c r="AD402" s="519">
        <v>-5.9508912467004773</v>
      </c>
    </row>
    <row r="403" spans="1:30" x14ac:dyDescent="0.3">
      <c r="A403" s="309"/>
      <c r="Y403" s="518"/>
      <c r="Z403" s="519">
        <v>-14.010166613855388</v>
      </c>
      <c r="AA403" s="519">
        <v>-10.697741555016048</v>
      </c>
      <c r="AB403" s="519">
        <v>-5.4009559245325391</v>
      </c>
      <c r="AC403" s="519">
        <v>-6.7924511830223366</v>
      </c>
      <c r="AD403" s="519">
        <v>-6.0007223214565437</v>
      </c>
    </row>
    <row r="404" spans="1:30" x14ac:dyDescent="0.3">
      <c r="A404" s="309"/>
      <c r="Y404" s="518"/>
      <c r="Z404" s="519">
        <v>-18.885882427344274</v>
      </c>
      <c r="AA404" s="519">
        <v>-11.004569651093606</v>
      </c>
      <c r="AB404" s="519">
        <v>-5.4009559245325391</v>
      </c>
      <c r="AC404" s="519">
        <v>-15.094840709500374</v>
      </c>
      <c r="AD404" s="519">
        <v>-6.6667694303080127</v>
      </c>
    </row>
    <row r="405" spans="1:30" x14ac:dyDescent="0.3">
      <c r="A405" s="309"/>
      <c r="Y405" s="518">
        <v>44228</v>
      </c>
      <c r="Z405" s="519">
        <v>-7.3006589037021854</v>
      </c>
      <c r="AA405" s="519">
        <v>-11.235354590942027</v>
      </c>
      <c r="AB405" s="519">
        <v>-5.4009559245325391</v>
      </c>
      <c r="AC405" s="519">
        <v>-3.3250472182854907</v>
      </c>
      <c r="AD405" s="519">
        <v>-7.8776568964934199</v>
      </c>
    </row>
    <row r="406" spans="1:30" x14ac:dyDescent="0.3">
      <c r="A406" s="309"/>
      <c r="Y406" s="518"/>
      <c r="Z406" s="519">
        <v>-9.3115819750033495</v>
      </c>
      <c r="AA406" s="519">
        <v>-10.823394058253211</v>
      </c>
      <c r="AB406" s="519">
        <v>-5.4009559245325391</v>
      </c>
      <c r="AC406" s="519">
        <v>-7.8192835802032903</v>
      </c>
      <c r="AD406" s="519">
        <v>-8.6115569254976769</v>
      </c>
    </row>
    <row r="407" spans="1:30" x14ac:dyDescent="0.3">
      <c r="A407" s="309"/>
      <c r="Y407" s="518"/>
      <c r="Z407" s="519">
        <v>-10.731790416460015</v>
      </c>
      <c r="AA407" s="519">
        <v>-10.479302034311115</v>
      </c>
      <c r="AB407" s="519">
        <v>-5.4009559245325391</v>
      </c>
      <c r="AC407" s="519">
        <v>-9.3723728106551789</v>
      </c>
      <c r="AD407" s="519">
        <v>-9.4176043266364733</v>
      </c>
    </row>
    <row r="408" spans="1:30" x14ac:dyDescent="0.3">
      <c r="A408" s="309"/>
      <c r="Y408" s="518"/>
      <c r="Z408" s="519">
        <v>-9.0274972102726121</v>
      </c>
      <c r="AA408" s="519">
        <v>-9.0213593461468786</v>
      </c>
      <c r="AB408" s="519">
        <v>-5.4009559245325391</v>
      </c>
      <c r="AC408" s="519">
        <v>-9.6762549215765148</v>
      </c>
      <c r="AD408" s="519">
        <v>-8.7518463789849044</v>
      </c>
    </row>
    <row r="409" spans="1:30" x14ac:dyDescent="0.3">
      <c r="A409" s="309"/>
      <c r="Y409" s="518"/>
      <c r="Z409" s="519">
        <v>-6.4961808611346505</v>
      </c>
      <c r="AA409" s="519">
        <v>-8.9161744980695623</v>
      </c>
      <c r="AB409" s="519">
        <v>-5.4009559245325391</v>
      </c>
      <c r="AC409" s="519">
        <v>-8.2006480552405492</v>
      </c>
      <c r="AD409" s="519">
        <v>-9.7079068203115693</v>
      </c>
    </row>
    <row r="410" spans="1:30" x14ac:dyDescent="0.3">
      <c r="A410" s="309"/>
      <c r="Y410" s="518"/>
      <c r="Z410" s="519">
        <v>-11.60152244626072</v>
      </c>
      <c r="AA410" s="519">
        <v>-8.7279556632588591</v>
      </c>
      <c r="AB410" s="519">
        <v>-5.4009559245325391</v>
      </c>
      <c r="AC410" s="519">
        <v>-12.434782990993909</v>
      </c>
      <c r="AD410" s="519">
        <v>-10.027463170338169</v>
      </c>
    </row>
    <row r="411" spans="1:30" x14ac:dyDescent="0.3">
      <c r="A411" s="309"/>
      <c r="Y411" s="518"/>
      <c r="Z411" s="519">
        <v>-8.6802836101946266</v>
      </c>
      <c r="AA411" s="519">
        <v>-8.3758117965362135</v>
      </c>
      <c r="AB411" s="519">
        <v>-5.4009559245325391</v>
      </c>
      <c r="AC411" s="519">
        <v>-10.434535075939394</v>
      </c>
      <c r="AD411" s="519">
        <v>-9.7426536428041679</v>
      </c>
    </row>
    <row r="412" spans="1:30" x14ac:dyDescent="0.3">
      <c r="A412" s="309"/>
      <c r="Y412" s="518"/>
      <c r="Z412" s="519">
        <v>-6.5643649671609694</v>
      </c>
      <c r="AA412" s="519">
        <v>-8.2692411353661424</v>
      </c>
      <c r="AB412" s="519">
        <v>-5.4009559245325391</v>
      </c>
      <c r="AC412" s="519">
        <v>-10.017470307572154</v>
      </c>
      <c r="AD412" s="519">
        <v>-9.7324127977155204</v>
      </c>
    </row>
    <row r="413" spans="1:30" x14ac:dyDescent="0.3">
      <c r="A413" s="309"/>
      <c r="Y413" s="518"/>
      <c r="Z413" s="519">
        <v>-7.9940501313284145</v>
      </c>
      <c r="AA413" s="519">
        <v>-8.3401960881868771</v>
      </c>
      <c r="AB413" s="519">
        <v>-5.4009559245325391</v>
      </c>
      <c r="AC413" s="519">
        <v>-10.056178030389489</v>
      </c>
      <c r="AD413" s="519">
        <v>-9.4976971504967995</v>
      </c>
    </row>
    <row r="414" spans="1:30" x14ac:dyDescent="0.3">
      <c r="A414" s="309"/>
      <c r="Y414" s="518"/>
      <c r="Z414" s="519">
        <v>-8.2667833494014928</v>
      </c>
      <c r="AA414" s="519">
        <v>-8.4592116944268216</v>
      </c>
      <c r="AB414" s="519">
        <v>-5.4009559245325391</v>
      </c>
      <c r="AC414" s="519">
        <v>-7.3787061179171616</v>
      </c>
      <c r="AD414" s="519">
        <v>-9.7804243553642127</v>
      </c>
    </row>
    <row r="415" spans="1:30" x14ac:dyDescent="0.3">
      <c r="A415" s="309"/>
      <c r="Y415" s="518"/>
      <c r="Z415" s="519">
        <v>-8.2815025820821226</v>
      </c>
      <c r="AA415" s="519">
        <v>-9.5008188719969588</v>
      </c>
      <c r="AB415" s="519">
        <v>-5.4009559245325391</v>
      </c>
      <c r="AC415" s="519">
        <v>-9.6045690059559803</v>
      </c>
      <c r="AD415" s="519">
        <v>-11.251525921810272</v>
      </c>
    </row>
    <row r="416" spans="1:30" x14ac:dyDescent="0.3">
      <c r="A416" s="309"/>
      <c r="Y416" s="518"/>
      <c r="Z416" s="519">
        <v>-6.9928655308797971</v>
      </c>
      <c r="AA416" s="519">
        <v>-9.23399814421035</v>
      </c>
      <c r="AB416" s="519">
        <v>-5.4009559245325391</v>
      </c>
      <c r="AC416" s="519">
        <v>-6.5576385247095033</v>
      </c>
      <c r="AD416" s="519">
        <v>-11.131013734795161</v>
      </c>
    </row>
    <row r="417" spans="1:30" x14ac:dyDescent="0.3">
      <c r="A417" s="309"/>
      <c r="Y417" s="518"/>
      <c r="Z417" s="519">
        <v>-12.434631689940316</v>
      </c>
      <c r="AA417" s="519">
        <v>-7.119271605112039</v>
      </c>
      <c r="AB417" s="519">
        <v>-5.4009559245325391</v>
      </c>
      <c r="AC417" s="519">
        <v>-14.413873425065802</v>
      </c>
      <c r="AD417" s="519">
        <v>-8.5797570256178748</v>
      </c>
    </row>
    <row r="418" spans="1:30" x14ac:dyDescent="0.3">
      <c r="A418" s="309"/>
      <c r="Y418" s="518"/>
      <c r="Z418" s="519">
        <v>-15.971533853185603</v>
      </c>
      <c r="AA418" s="519">
        <v>-6.7986926217146166</v>
      </c>
      <c r="AB418" s="519">
        <v>-5.4009559245325391</v>
      </c>
      <c r="AC418" s="519">
        <v>-20.732246041061813</v>
      </c>
      <c r="AD418" s="519">
        <v>-7.4932141956690135</v>
      </c>
    </row>
    <row r="419" spans="1:30" x14ac:dyDescent="0.3">
      <c r="A419" s="309"/>
      <c r="Y419" s="518"/>
      <c r="Z419" s="519">
        <v>-4.6966198726547006</v>
      </c>
      <c r="AA419" s="519">
        <v>-6.4021770754939382</v>
      </c>
      <c r="AB419" s="519">
        <v>-5.4009559245325391</v>
      </c>
      <c r="AC419" s="519">
        <v>-9.1738849984663773</v>
      </c>
      <c r="AD419" s="519">
        <v>-6.5007251815953264</v>
      </c>
    </row>
    <row r="420" spans="1:30" x14ac:dyDescent="0.3">
      <c r="A420" s="309"/>
      <c r="Y420" s="518"/>
      <c r="Z420" s="519">
        <v>6.8090356423597562</v>
      </c>
      <c r="AA420" s="519">
        <v>-6.1778540686510848</v>
      </c>
      <c r="AB420" s="519">
        <v>-5.4009559245325391</v>
      </c>
      <c r="AC420" s="519">
        <v>7.8026189338515195</v>
      </c>
      <c r="AD420" s="519">
        <v>-6.1752809035613767</v>
      </c>
    </row>
    <row r="421" spans="1:30" x14ac:dyDescent="0.3">
      <c r="A421" s="309"/>
      <c r="Y421" s="518"/>
      <c r="Z421" s="519">
        <v>-6.0227304656195368</v>
      </c>
      <c r="AA421" s="519">
        <v>-5.3851764783826397</v>
      </c>
      <c r="AB421" s="519">
        <v>-5.4009559245325391</v>
      </c>
      <c r="AC421" s="519">
        <v>0.22709369172486049</v>
      </c>
      <c r="AD421" s="519">
        <v>-4.5962560000137911</v>
      </c>
    </row>
    <row r="422" spans="1:30" x14ac:dyDescent="0.3">
      <c r="A422" s="309"/>
      <c r="Y422" s="518"/>
      <c r="Z422" s="519">
        <v>-5.5058937585373595</v>
      </c>
      <c r="AA422" s="519">
        <v>-4.8747341976334146</v>
      </c>
      <c r="AB422" s="519">
        <v>-5.4009559245325391</v>
      </c>
      <c r="AC422" s="519">
        <v>-2.6571459074401673</v>
      </c>
      <c r="AD422" s="519">
        <v>-2.8276567747886361</v>
      </c>
    </row>
    <row r="423" spans="1:30" x14ac:dyDescent="0.3">
      <c r="A423" s="309"/>
      <c r="Y423" s="518"/>
      <c r="Z423" s="519">
        <v>-5.4226044829798372</v>
      </c>
      <c r="AA423" s="519">
        <v>-4.6035257861901098</v>
      </c>
      <c r="AB423" s="519">
        <v>-5.4009559245325391</v>
      </c>
      <c r="AC423" s="519">
        <v>-4.2795285784718544</v>
      </c>
      <c r="AD423" s="519">
        <v>-1.4204827322530329</v>
      </c>
    </row>
    <row r="424" spans="1:30" x14ac:dyDescent="0.3">
      <c r="A424" s="309"/>
      <c r="Y424" s="518"/>
      <c r="Z424" s="519">
        <v>-6.8858885580611986</v>
      </c>
      <c r="AA424" s="519">
        <v>-6.1304403365038294</v>
      </c>
      <c r="AB424" s="519">
        <v>-5.4009559245325391</v>
      </c>
      <c r="AC424" s="519">
        <v>-3.3606991002327078</v>
      </c>
      <c r="AD424" s="519">
        <v>-2.78914125511566</v>
      </c>
    </row>
    <row r="425" spans="1:30" x14ac:dyDescent="0.3">
      <c r="A425" s="309"/>
      <c r="Y425" s="518"/>
      <c r="Z425" s="519">
        <v>-12.398437887941027</v>
      </c>
      <c r="AA425" s="519">
        <v>-6.0932380361490512</v>
      </c>
      <c r="AB425" s="519">
        <v>-5.4009559245325391</v>
      </c>
      <c r="AC425" s="519">
        <v>-8.3520514644857258</v>
      </c>
      <c r="AD425" s="519">
        <v>-3.6686820419600656</v>
      </c>
    </row>
    <row r="426" spans="1:30" x14ac:dyDescent="0.3">
      <c r="A426" s="309"/>
      <c r="Y426" s="518"/>
      <c r="Z426" s="519">
        <v>-2.7981609925515682</v>
      </c>
      <c r="AA426" s="519">
        <v>-6.7247757257870182</v>
      </c>
      <c r="AB426" s="519">
        <v>-5.4009559245325391</v>
      </c>
      <c r="AC426" s="519">
        <v>0.67633329928284525</v>
      </c>
      <c r="AD426" s="519">
        <v>-3.8279079199950945</v>
      </c>
    </row>
    <row r="427" spans="1:30" x14ac:dyDescent="0.3">
      <c r="A427" s="309"/>
      <c r="Y427" s="518"/>
      <c r="Z427" s="519">
        <v>-3.8793662098362804</v>
      </c>
      <c r="AA427" s="519">
        <v>-6.8305955118686601</v>
      </c>
      <c r="AB427" s="519">
        <v>-5.4009559245325391</v>
      </c>
      <c r="AC427" s="519">
        <v>-1.7779907261868715</v>
      </c>
      <c r="AD427" s="519">
        <v>-3.5287464432743554</v>
      </c>
    </row>
    <row r="428" spans="1:30" x14ac:dyDescent="0.3">
      <c r="A428" s="309"/>
      <c r="Y428" s="518"/>
      <c r="Z428" s="519">
        <v>-5.76231436313609</v>
      </c>
      <c r="AA428" s="519">
        <v>-7.0439600024513132</v>
      </c>
      <c r="AB428" s="519">
        <v>-5.4009559245325391</v>
      </c>
      <c r="AC428" s="519">
        <v>-5.9296918161859793</v>
      </c>
      <c r="AD428" s="519">
        <v>-3.9103093171538461</v>
      </c>
    </row>
    <row r="429" spans="1:30" x14ac:dyDescent="0.3">
      <c r="A429" s="309"/>
      <c r="Y429" s="518"/>
      <c r="Z429" s="519">
        <v>-9.9266575860031203</v>
      </c>
      <c r="AA429" s="519">
        <v>-7.6767580337248944</v>
      </c>
      <c r="AB429" s="519">
        <v>-5.4009559245325391</v>
      </c>
      <c r="AC429" s="519">
        <v>-3.7717270536853675</v>
      </c>
      <c r="AD429" s="519">
        <v>-4.7093240600414736</v>
      </c>
    </row>
    <row r="430" spans="1:30" x14ac:dyDescent="0.3">
      <c r="A430" s="309"/>
      <c r="Y430" s="518"/>
      <c r="Z430" s="519">
        <v>-6.1633429855513295</v>
      </c>
      <c r="AA430" s="519">
        <v>-8.4232560795274711</v>
      </c>
      <c r="AB430" s="519">
        <v>-5.4009559245325391</v>
      </c>
      <c r="AC430" s="519">
        <v>-2.1853982414266824</v>
      </c>
      <c r="AD430" s="519">
        <v>-5.6286225090459725</v>
      </c>
    </row>
    <row r="431" spans="1:30" x14ac:dyDescent="0.3">
      <c r="A431" s="309"/>
      <c r="Y431" s="518"/>
      <c r="Z431" s="519">
        <v>-8.379439992139778</v>
      </c>
      <c r="AA431" s="519">
        <v>-9.1148369459126748</v>
      </c>
      <c r="AB431" s="519">
        <v>-5.4009559245325391</v>
      </c>
      <c r="AC431" s="519">
        <v>-6.0316392173891415</v>
      </c>
      <c r="AD431" s="519">
        <v>-5.9977407915367831</v>
      </c>
    </row>
    <row r="432" spans="1:30" x14ac:dyDescent="0.3">
      <c r="A432" s="309"/>
      <c r="Y432" s="518"/>
      <c r="Z432" s="519">
        <v>-16.828024106856091</v>
      </c>
      <c r="AA432" s="519">
        <v>-9.8245243542256198</v>
      </c>
      <c r="AB432" s="519">
        <v>-5.4009559245325391</v>
      </c>
      <c r="AC432" s="519">
        <v>-13.945154664699118</v>
      </c>
      <c r="AD432" s="519">
        <v>-6.5488340516069821</v>
      </c>
    </row>
    <row r="433" spans="1:30" x14ac:dyDescent="0.3">
      <c r="A433" s="309"/>
      <c r="Y433" s="518">
        <v>44256</v>
      </c>
      <c r="Z433" s="519">
        <v>-8.0236473131696027</v>
      </c>
      <c r="AA433" s="519">
        <v>-9.7498089485951187</v>
      </c>
      <c r="AB433" s="519">
        <v>-5.4009559245325391</v>
      </c>
      <c r="AC433" s="519">
        <v>-5.758755843748645</v>
      </c>
      <c r="AD433" s="519">
        <v>-7.3035865591122233</v>
      </c>
    </row>
    <row r="434" spans="1:30" x14ac:dyDescent="0.3">
      <c r="A434" s="309"/>
      <c r="Y434" s="518"/>
      <c r="Z434" s="519">
        <v>-8.7204322745327065</v>
      </c>
      <c r="AA434" s="519">
        <v>-10.092913097275643</v>
      </c>
      <c r="AB434" s="519">
        <v>-5.4009559245325391</v>
      </c>
      <c r="AC434" s="519">
        <v>-4.3618187036225464</v>
      </c>
      <c r="AD434" s="519">
        <v>-8.0059660500873697</v>
      </c>
    </row>
    <row r="435" spans="1:30" x14ac:dyDescent="0.3">
      <c r="A435" s="309"/>
      <c r="Y435" s="518"/>
      <c r="Z435" s="519">
        <v>-10.730126221326717</v>
      </c>
      <c r="AA435" s="519">
        <v>-10.929654581753836</v>
      </c>
      <c r="AB435" s="519">
        <v>-5.4009559245325391</v>
      </c>
      <c r="AC435" s="519">
        <v>-9.7873446366773749</v>
      </c>
      <c r="AD435" s="519">
        <v>-9.0012668572898189</v>
      </c>
    </row>
    <row r="436" spans="1:30" x14ac:dyDescent="0.3">
      <c r="A436" s="309"/>
      <c r="Y436" s="518"/>
      <c r="Z436" s="519">
        <v>-9.4036497465896094</v>
      </c>
      <c r="AA436" s="519">
        <v>-11.149974221525326</v>
      </c>
      <c r="AB436" s="519">
        <v>-5.4009559245325391</v>
      </c>
      <c r="AC436" s="519">
        <v>-9.0549946062220528</v>
      </c>
      <c r="AD436" s="519">
        <v>-9.5124567119206542</v>
      </c>
    </row>
    <row r="437" spans="1:30" x14ac:dyDescent="0.3">
      <c r="A437" s="309"/>
      <c r="Y437" s="518"/>
      <c r="Z437" s="519">
        <v>-8.5650720263149971</v>
      </c>
      <c r="AA437" s="519">
        <v>-11.545508058698843</v>
      </c>
      <c r="AB437" s="519">
        <v>-5.4009559245325391</v>
      </c>
      <c r="AC437" s="519">
        <v>-7.1020546782527134</v>
      </c>
      <c r="AD437" s="519">
        <v>-9.7924715788881116</v>
      </c>
    </row>
    <row r="438" spans="1:30" x14ac:dyDescent="0.3">
      <c r="A438" s="309"/>
      <c r="Y438" s="518"/>
      <c r="Z438" s="519">
        <v>-14.236630383487125</v>
      </c>
      <c r="AA438" s="519">
        <v>-11.623887934002896</v>
      </c>
      <c r="AB438" s="519">
        <v>-5.4009559245325391</v>
      </c>
      <c r="AC438" s="519">
        <v>-12.99874486780628</v>
      </c>
      <c r="AD438" s="519">
        <v>-10.17933212720428</v>
      </c>
    </row>
    <row r="439" spans="1:30" x14ac:dyDescent="0.3">
      <c r="A439" s="309"/>
      <c r="Y439" s="518"/>
      <c r="Z439" s="519">
        <v>-18.370261585256522</v>
      </c>
      <c r="AA439" s="519">
        <v>-11.521824288275667</v>
      </c>
      <c r="AB439" s="519">
        <v>-5.4009559245325391</v>
      </c>
      <c r="AC439" s="519">
        <v>-17.523483647114972</v>
      </c>
      <c r="AD439" s="519">
        <v>-10.036551829554124</v>
      </c>
    </row>
    <row r="440" spans="1:30" x14ac:dyDescent="0.3">
      <c r="A440" s="309"/>
      <c r="Y440" s="518"/>
      <c r="Z440" s="519">
        <v>-10.79238417338423</v>
      </c>
      <c r="AA440" s="519">
        <v>-11.804783067409199</v>
      </c>
      <c r="AB440" s="519">
        <v>-5.4009559245325391</v>
      </c>
      <c r="AC440" s="519">
        <v>-7.7188599125208412</v>
      </c>
      <c r="AD440" s="519">
        <v>-10.226998864080533</v>
      </c>
    </row>
    <row r="441" spans="1:30" x14ac:dyDescent="0.3">
      <c r="A441" s="309"/>
      <c r="Y441" s="518"/>
      <c r="Z441" s="519">
        <v>-9.2690914016610702</v>
      </c>
      <c r="AA441" s="519">
        <v>-12.355502880081461</v>
      </c>
      <c r="AB441" s="519">
        <v>-5.4009559245325391</v>
      </c>
      <c r="AC441" s="519">
        <v>-7.069842541835726</v>
      </c>
      <c r="AD441" s="519">
        <v>-10.309412955763539</v>
      </c>
    </row>
    <row r="442" spans="1:30" x14ac:dyDescent="0.3">
      <c r="A442" s="309"/>
      <c r="Y442" s="518"/>
      <c r="Z442" s="519">
        <v>-10.015680701236123</v>
      </c>
      <c r="AA442" s="519">
        <v>-11.894412850251879</v>
      </c>
      <c r="AB442" s="519">
        <v>-5.4009559245325391</v>
      </c>
      <c r="AC442" s="519">
        <v>-8.7878825531262805</v>
      </c>
      <c r="AD442" s="519">
        <v>-9.390405584717012</v>
      </c>
    </row>
    <row r="443" spans="1:30" x14ac:dyDescent="0.3">
      <c r="A443" s="309"/>
      <c r="Y443" s="518"/>
      <c r="Z443" s="519">
        <v>-11.384361200524316</v>
      </c>
      <c r="AA443" s="519">
        <v>-11.462332171556501</v>
      </c>
      <c r="AB443" s="519">
        <v>-5.4009559245325391</v>
      </c>
      <c r="AC443" s="519">
        <v>-10.388123847906925</v>
      </c>
      <c r="AD443" s="519">
        <v>-9.3371222977988104</v>
      </c>
    </row>
    <row r="444" spans="1:30" x14ac:dyDescent="0.3">
      <c r="A444" s="309"/>
      <c r="Y444" s="518"/>
      <c r="Z444" s="519">
        <v>-12.420110715020849</v>
      </c>
      <c r="AA444" s="519">
        <v>-10.94293289852722</v>
      </c>
      <c r="AB444" s="519">
        <v>-5.4009559245325391</v>
      </c>
      <c r="AC444" s="519">
        <v>-7.6789533200337559</v>
      </c>
      <c r="AD444" s="519">
        <v>-9.1998002304103217</v>
      </c>
    </row>
    <row r="445" spans="1:30" x14ac:dyDescent="0.3">
      <c r="A445" s="309"/>
      <c r="Y445" s="518"/>
      <c r="Z445" s="519">
        <v>-11.009000174680036</v>
      </c>
      <c r="AA445" s="519">
        <v>-10.505738202838204</v>
      </c>
      <c r="AB445" s="519">
        <v>-5.4009559245325391</v>
      </c>
      <c r="AC445" s="519">
        <v>-6.5656932704805797</v>
      </c>
      <c r="AD445" s="519">
        <v>-9.2163919099359841</v>
      </c>
    </row>
    <row r="446" spans="1:30" x14ac:dyDescent="0.3">
      <c r="A446" s="309"/>
      <c r="Y446" s="518"/>
      <c r="Z446" s="519">
        <v>-15.345696834388892</v>
      </c>
      <c r="AA446" s="519">
        <v>-9.5876218520819183</v>
      </c>
      <c r="AB446" s="519">
        <v>-5.4009559245325391</v>
      </c>
      <c r="AC446" s="519">
        <v>-17.150500638687561</v>
      </c>
      <c r="AD446" s="519">
        <v>-9.1425729192331744</v>
      </c>
    </row>
    <row r="447" spans="1:30" x14ac:dyDescent="0.3">
      <c r="A447" s="309"/>
      <c r="Y447" s="518"/>
      <c r="Z447" s="519">
        <v>-7.1565892621792582</v>
      </c>
      <c r="AA447" s="519">
        <v>-8.2800945405445141</v>
      </c>
      <c r="AB447" s="519">
        <v>-5.4009559245325391</v>
      </c>
      <c r="AC447" s="519">
        <v>-6.7576054408014272</v>
      </c>
      <c r="AD447" s="519">
        <v>-8.9089978427615506</v>
      </c>
    </row>
    <row r="448" spans="1:30" x14ac:dyDescent="0.3">
      <c r="A448" s="309"/>
      <c r="Y448" s="518"/>
      <c r="Z448" s="519">
        <v>-6.2087285318379575</v>
      </c>
      <c r="AA448" s="519">
        <v>-4.8941092884683437</v>
      </c>
      <c r="AB448" s="519">
        <v>-5.4009559245325391</v>
      </c>
      <c r="AC448" s="519">
        <v>-7.1859842985153648</v>
      </c>
      <c r="AD448" s="519">
        <v>-8.8476989030433959</v>
      </c>
    </row>
    <row r="449" spans="1:30" x14ac:dyDescent="0.3">
      <c r="A449" s="309"/>
      <c r="Y449" s="518"/>
      <c r="Z449" s="519">
        <v>-3.588866245942111</v>
      </c>
      <c r="AA449" s="519">
        <v>-1.9970908534819478</v>
      </c>
      <c r="AB449" s="519">
        <v>-5.4009559245325391</v>
      </c>
      <c r="AC449" s="519">
        <v>-8.2711496182066071</v>
      </c>
      <c r="AD449" s="519">
        <v>-9.321411766917084</v>
      </c>
    </row>
    <row r="450" spans="1:30" x14ac:dyDescent="0.3">
      <c r="A450" s="309"/>
      <c r="Y450" s="518"/>
      <c r="Z450" s="519">
        <v>-2.2316700197624928</v>
      </c>
      <c r="AA450" s="519">
        <v>1.8364662829550737</v>
      </c>
      <c r="AB450" s="519">
        <v>-5.4009559245325391</v>
      </c>
      <c r="AC450" s="519">
        <v>-8.7530983126055588</v>
      </c>
      <c r="AD450" s="519">
        <v>-8.5618016483801931</v>
      </c>
    </row>
    <row r="451" spans="1:30" x14ac:dyDescent="0.3">
      <c r="A451" s="309"/>
      <c r="Y451" s="518"/>
      <c r="Z451" s="519">
        <v>11.281786049512339</v>
      </c>
      <c r="AA451" s="519">
        <v>5.1235847049122594</v>
      </c>
      <c r="AB451" s="519">
        <v>-5.4009559245325391</v>
      </c>
      <c r="AC451" s="519">
        <v>-7.2498607420066747</v>
      </c>
      <c r="AD451" s="519">
        <v>-9.2403857743004831</v>
      </c>
    </row>
    <row r="452" spans="1:30" x14ac:dyDescent="0.3">
      <c r="A452" s="309"/>
      <c r="Y452" s="518"/>
      <c r="Z452" s="519">
        <v>9.2701288702247329</v>
      </c>
      <c r="AA452" s="519">
        <v>10.899484776475266</v>
      </c>
      <c r="AB452" s="519">
        <v>-5.4009559245325391</v>
      </c>
      <c r="AC452" s="519">
        <v>-9.8816833175963978</v>
      </c>
      <c r="AD452" s="519">
        <v>-7.7531081026168396</v>
      </c>
    </row>
    <row r="453" spans="1:30" x14ac:dyDescent="0.3">
      <c r="A453" s="309"/>
      <c r="Y453" s="518"/>
      <c r="Z453" s="519">
        <v>11.489203120670263</v>
      </c>
      <c r="AA453" s="519">
        <v>16.074290729777221</v>
      </c>
      <c r="AB453" s="519">
        <v>-5.4009559245325391</v>
      </c>
      <c r="AC453" s="519">
        <v>-11.833229808929318</v>
      </c>
      <c r="AD453" s="519">
        <v>-6.5740044613493183</v>
      </c>
    </row>
    <row r="454" spans="1:30" x14ac:dyDescent="0.3">
      <c r="A454" s="309"/>
      <c r="Y454" s="518"/>
      <c r="Z454" s="519">
        <v>15.85323969152104</v>
      </c>
      <c r="AA454" s="519">
        <v>20.267599323139745</v>
      </c>
      <c r="AB454" s="519">
        <v>-5.4009559245325391</v>
      </c>
      <c r="AC454" s="519">
        <v>-11.507694322243466</v>
      </c>
      <c r="AD454" s="519">
        <v>-5.6705293179910479</v>
      </c>
    </row>
    <row r="455" spans="1:30" x14ac:dyDescent="0.3">
      <c r="A455" s="309"/>
      <c r="Y455" s="518"/>
      <c r="Z455" s="519">
        <v>34.222571969103093</v>
      </c>
      <c r="AA455" s="519">
        <v>22.541614883244694</v>
      </c>
      <c r="AB455" s="519">
        <v>-5.4009559245325391</v>
      </c>
      <c r="AC455" s="519">
        <v>3.2249594032701481</v>
      </c>
      <c r="AD455" s="519">
        <v>-4.9718336736216031</v>
      </c>
    </row>
    <row r="456" spans="1:30" x14ac:dyDescent="0.3">
      <c r="A456" s="309"/>
      <c r="Y456" s="518"/>
      <c r="Z456" s="519">
        <v>32.634775427171554</v>
      </c>
      <c r="AA456" s="519">
        <v>23.539181071037557</v>
      </c>
      <c r="AB456" s="519">
        <v>-5.4009559245325391</v>
      </c>
      <c r="AC456" s="519">
        <v>-1.7424129333960536E-2</v>
      </c>
      <c r="AD456" s="519">
        <v>-4.6153524877657635</v>
      </c>
    </row>
    <row r="457" spans="1:30" x14ac:dyDescent="0.3">
      <c r="A457" s="309"/>
      <c r="Y457" s="518"/>
      <c r="Z457" s="519">
        <v>27.121490133775207</v>
      </c>
      <c r="AA457" s="519">
        <v>25.264195245977835</v>
      </c>
      <c r="AB457" s="519">
        <v>-5.4009559245325391</v>
      </c>
      <c r="AC457" s="519">
        <v>-2.4287723090976669</v>
      </c>
      <c r="AD457" s="519">
        <v>-4.1484945084376159</v>
      </c>
    </row>
    <row r="458" spans="1:30" x14ac:dyDescent="0.3">
      <c r="A458" s="309"/>
      <c r="Y458" s="518"/>
      <c r="Z458" s="519">
        <v>27.199894970246945</v>
      </c>
      <c r="AA458" s="519">
        <v>26.832177493331237</v>
      </c>
      <c r="AB458" s="519">
        <v>-5.4009559245325391</v>
      </c>
      <c r="AC458" s="519">
        <v>-2.3589912314205606</v>
      </c>
      <c r="AD458" s="519">
        <v>-4.0492473227922021</v>
      </c>
    </row>
    <row r="459" spans="1:30" x14ac:dyDescent="0.3">
      <c r="A459" s="309"/>
      <c r="Y459" s="518"/>
      <c r="Z459" s="519">
        <v>16.253092184774829</v>
      </c>
      <c r="AA459" s="519">
        <v>25.968318246860147</v>
      </c>
      <c r="AB459" s="519">
        <v>-5.4009559245325391</v>
      </c>
      <c r="AC459" s="519">
        <v>-7.386315016605522</v>
      </c>
      <c r="AD459" s="519">
        <v>-5.1967763536889748</v>
      </c>
    </row>
    <row r="460" spans="1:30" x14ac:dyDescent="0.3">
      <c r="A460" s="309"/>
      <c r="Y460" s="518"/>
      <c r="Z460" s="519">
        <v>23.564302345252162</v>
      </c>
      <c r="AA460" s="519">
        <v>23.24414943094931</v>
      </c>
      <c r="AB460" s="519">
        <v>-5.4009559245325391</v>
      </c>
      <c r="AC460" s="519">
        <v>-8.5652239536322838</v>
      </c>
      <c r="AD460" s="519">
        <v>-6.3249888967958725</v>
      </c>
    </row>
    <row r="461" spans="1:30" x14ac:dyDescent="0.3">
      <c r="A461" s="309"/>
      <c r="Y461" s="518"/>
      <c r="Z461" s="519">
        <v>26.829115422994835</v>
      </c>
      <c r="AA461" s="519">
        <v>22.840880955197708</v>
      </c>
      <c r="AB461" s="519">
        <v>-5.4009559245325391</v>
      </c>
      <c r="AC461" s="519">
        <v>-10.812964022725566</v>
      </c>
      <c r="AD461" s="519">
        <v>-6.158527416290454</v>
      </c>
    </row>
    <row r="462" spans="1:30" x14ac:dyDescent="0.3">
      <c r="A462" s="309"/>
      <c r="Y462" s="518"/>
      <c r="Z462" s="519">
        <v>28.175557243805471</v>
      </c>
      <c r="AA462" s="519">
        <v>21.366246400085338</v>
      </c>
      <c r="AB462" s="519">
        <v>-5.4009559245325391</v>
      </c>
      <c r="AC462" s="519">
        <v>-4.8077438130072636</v>
      </c>
      <c r="AD462" s="519">
        <v>-7.2302951213292932</v>
      </c>
    </row>
    <row r="463" spans="1:30" x14ac:dyDescent="0.3">
      <c r="A463" s="309"/>
      <c r="Y463" s="518"/>
      <c r="Z463" s="519">
        <v>13.565593715795725</v>
      </c>
      <c r="AA463" s="519">
        <v>22.342403005922048</v>
      </c>
      <c r="AB463" s="519">
        <v>-5.4009559245325391</v>
      </c>
      <c r="AC463" s="519">
        <v>-7.9149119310822442</v>
      </c>
      <c r="AD463" s="519">
        <v>-7.14588955507043</v>
      </c>
    </row>
    <row r="464" spans="1:30" x14ac:dyDescent="0.3">
      <c r="A464" s="309"/>
      <c r="Y464" s="518">
        <v>44287</v>
      </c>
      <c r="Z464" s="519">
        <v>24.298610803513977</v>
      </c>
      <c r="AA464" s="519">
        <v>21.940744506375438</v>
      </c>
      <c r="AB464" s="519">
        <v>16.497703823733744</v>
      </c>
      <c r="AC464" s="519">
        <v>-1.2635419455597372</v>
      </c>
      <c r="AD464" s="519">
        <v>-7.6993730746989844</v>
      </c>
    </row>
    <row r="465" spans="1:30" x14ac:dyDescent="0.3">
      <c r="A465" s="309"/>
      <c r="Y465" s="518"/>
      <c r="Z465" s="519">
        <v>16.877453084460377</v>
      </c>
      <c r="AA465" s="519">
        <v>21.511990184056753</v>
      </c>
      <c r="AB465" s="519">
        <v>16.497703823733744</v>
      </c>
      <c r="AC465" s="519">
        <v>-9.8613651666924369</v>
      </c>
      <c r="AD465" s="519">
        <v>-6.9497689163170531</v>
      </c>
    </row>
    <row r="466" spans="1:30" x14ac:dyDescent="0.3">
      <c r="A466" s="309"/>
      <c r="Y466" s="518"/>
      <c r="Z466" s="519">
        <v>23.086188425631779</v>
      </c>
      <c r="AA466" s="519">
        <v>22.142425781523741</v>
      </c>
      <c r="AB466" s="519">
        <v>16.497703823733744</v>
      </c>
      <c r="AC466" s="519">
        <v>-6.7954760527934752</v>
      </c>
      <c r="AD466" s="519">
        <v>-5.8576201126199168</v>
      </c>
    </row>
    <row r="467" spans="1:30" x14ac:dyDescent="0.3">
      <c r="B467" s="310"/>
      <c r="Y467" s="518"/>
      <c r="Z467" s="519">
        <v>20.752692848425895</v>
      </c>
      <c r="AA467" s="519">
        <v>24.289133557743352</v>
      </c>
      <c r="AB467" s="519">
        <v>16.497703823733744</v>
      </c>
      <c r="AC467" s="519">
        <v>-12.439608591032169</v>
      </c>
      <c r="AD467" s="519">
        <v>-4.5079515499455232</v>
      </c>
    </row>
    <row r="468" spans="1:30" x14ac:dyDescent="0.3">
      <c r="B468" s="310"/>
      <c r="Y468" s="518"/>
      <c r="Z468" s="519">
        <v>23.82783516676405</v>
      </c>
      <c r="AA468" s="519">
        <v>25.95390061894793</v>
      </c>
      <c r="AB468" s="519">
        <v>16.497703823733744</v>
      </c>
      <c r="AC468" s="519">
        <v>-5.5657349140520438</v>
      </c>
      <c r="AD468" s="519">
        <v>-3.5371909396266585</v>
      </c>
    </row>
    <row r="469" spans="1:30" x14ac:dyDescent="0.3">
      <c r="B469" s="310"/>
      <c r="Y469" s="518"/>
      <c r="Z469" s="519">
        <v>32.588606426074392</v>
      </c>
      <c r="AA469" s="519">
        <v>28.329075578205806</v>
      </c>
      <c r="AB469" s="519">
        <v>16.497703823733744</v>
      </c>
      <c r="AC469" s="519">
        <v>2.8372978128726913</v>
      </c>
      <c r="AD469" s="519">
        <v>-2.1384184313048564</v>
      </c>
    </row>
    <row r="470" spans="1:30" x14ac:dyDescent="0.3">
      <c r="B470" s="310"/>
      <c r="Y470" s="518"/>
      <c r="Z470" s="519">
        <v>28.592548149333002</v>
      </c>
      <c r="AA470" s="519">
        <v>30.595900272425606</v>
      </c>
      <c r="AB470" s="519">
        <v>16.497703823733744</v>
      </c>
      <c r="AC470" s="519">
        <v>1.5327680076385093</v>
      </c>
      <c r="AD470" s="519">
        <v>-1.6042451447812514</v>
      </c>
    </row>
    <row r="471" spans="1:30" x14ac:dyDescent="0.3">
      <c r="B471" s="310"/>
      <c r="C471" s="310"/>
      <c r="D471" s="310"/>
      <c r="Y471" s="518"/>
      <c r="Z471" s="519">
        <v>35.951980231946024</v>
      </c>
      <c r="AA471" s="519">
        <v>31.045973114776238</v>
      </c>
      <c r="AB471" s="519">
        <v>16.497703823733744</v>
      </c>
      <c r="AC471" s="519">
        <v>5.5317823266723138</v>
      </c>
      <c r="AD471" s="519">
        <v>-1.3745506676850385</v>
      </c>
    </row>
    <row r="472" spans="1:30" x14ac:dyDescent="0.3">
      <c r="B472" s="310"/>
      <c r="C472" s="310"/>
      <c r="D472" s="310"/>
      <c r="Y472" s="518"/>
      <c r="Z472" s="519">
        <v>33.50367779926551</v>
      </c>
      <c r="AA472" s="519">
        <v>32.784761509891432</v>
      </c>
      <c r="AB472" s="519">
        <v>16.497703823733744</v>
      </c>
      <c r="AC472" s="519">
        <v>-6.9957608439821684E-2</v>
      </c>
      <c r="AD472" s="519">
        <v>-1.3609038839512866</v>
      </c>
    </row>
    <row r="473" spans="1:30" x14ac:dyDescent="0.3">
      <c r="B473" s="310"/>
      <c r="C473" s="310"/>
      <c r="D473" s="310"/>
      <c r="Y473" s="518"/>
      <c r="Z473" s="519">
        <v>38.953961285170351</v>
      </c>
      <c r="AA473" s="519">
        <v>33.650641132736283</v>
      </c>
      <c r="AB473" s="519">
        <v>16.497703823733744</v>
      </c>
      <c r="AC473" s="519">
        <v>-3.0562630471282404</v>
      </c>
      <c r="AD473" s="519">
        <v>-0.39486596322342393</v>
      </c>
    </row>
    <row r="474" spans="1:30" x14ac:dyDescent="0.3">
      <c r="B474" s="310"/>
      <c r="C474" s="310"/>
      <c r="D474" s="310"/>
      <c r="Y474" s="518"/>
      <c r="Z474" s="519">
        <v>23.903202744880343</v>
      </c>
      <c r="AA474" s="519">
        <v>32.710922840642532</v>
      </c>
      <c r="AB474" s="519">
        <v>16.497703823733744</v>
      </c>
      <c r="AC474" s="519">
        <v>-10.831747251358678</v>
      </c>
      <c r="AD474" s="519">
        <v>-0.17358938652544761</v>
      </c>
    </row>
    <row r="475" spans="1:30" x14ac:dyDescent="0.3">
      <c r="B475" s="310"/>
      <c r="C475" s="310"/>
      <c r="D475" s="310"/>
      <c r="Y475" s="518"/>
      <c r="Z475" s="519">
        <v>35.99935393257045</v>
      </c>
      <c r="AA475" s="519">
        <v>31.759511225457889</v>
      </c>
      <c r="AB475" s="519">
        <v>16.497703823733744</v>
      </c>
      <c r="AC475" s="519">
        <v>-5.4702074279157813</v>
      </c>
      <c r="AD475" s="519">
        <v>-0.43845074546791601</v>
      </c>
    </row>
    <row r="476" spans="1:30" x14ac:dyDescent="0.3">
      <c r="B476" s="310"/>
      <c r="C476" s="310"/>
      <c r="D476" s="310"/>
      <c r="Y476" s="518"/>
      <c r="Z476" s="519">
        <v>38.64976378598832</v>
      </c>
      <c r="AA476" s="519">
        <v>30.291169834891118</v>
      </c>
      <c r="AB476" s="519">
        <v>16.497703823733744</v>
      </c>
      <c r="AC476" s="519">
        <v>9.5995632579677306</v>
      </c>
      <c r="AD476" s="519">
        <v>-1.0999399416488902</v>
      </c>
    </row>
    <row r="477" spans="1:30" x14ac:dyDescent="0.3">
      <c r="B477" s="310"/>
      <c r="C477" s="310"/>
      <c r="D477" s="310"/>
      <c r="Y477" s="518"/>
      <c r="Z477" s="519">
        <v>22.014520104676734</v>
      </c>
      <c r="AA477" s="519">
        <v>27.983212380264398</v>
      </c>
      <c r="AB477" s="519">
        <v>16.497703823733744</v>
      </c>
      <c r="AC477" s="519">
        <v>3.0817040445243435</v>
      </c>
      <c r="AD477" s="519">
        <v>-1.1179583164372207</v>
      </c>
    </row>
    <row r="478" spans="1:30" x14ac:dyDescent="0.3">
      <c r="B478" s="310"/>
      <c r="C478" s="310"/>
      <c r="D478" s="310"/>
      <c r="Y478" s="518"/>
      <c r="Z478" s="519">
        <v>29.292098925653502</v>
      </c>
      <c r="AA478" s="519">
        <v>27.841851711803141</v>
      </c>
      <c r="AB478" s="519">
        <v>16.497703823733744</v>
      </c>
      <c r="AC478" s="519">
        <v>3.6777528140750348</v>
      </c>
      <c r="AD478" s="519">
        <v>0.29282671106251712</v>
      </c>
    </row>
    <row r="479" spans="1:30" x14ac:dyDescent="0.3">
      <c r="B479" s="310"/>
      <c r="C479" s="310"/>
      <c r="D479" s="310"/>
      <c r="Y479" s="518"/>
      <c r="Z479" s="519">
        <v>23.22528806529813</v>
      </c>
      <c r="AA479" s="519">
        <v>26.762837407430641</v>
      </c>
      <c r="AB479" s="519">
        <v>16.497703823733744</v>
      </c>
      <c r="AC479" s="519">
        <v>-4.7003819817066415</v>
      </c>
      <c r="AD479" s="519">
        <v>0.83240176014535905</v>
      </c>
    </row>
    <row r="480" spans="1:30" x14ac:dyDescent="0.3">
      <c r="B480" s="310"/>
      <c r="C480" s="310"/>
      <c r="D480" s="310"/>
      <c r="Y480" s="518"/>
      <c r="Z480" s="519">
        <v>22.798259102783309</v>
      </c>
      <c r="AA480" s="519">
        <v>24.770346803295432</v>
      </c>
      <c r="AB480" s="519">
        <v>16.497703823733744</v>
      </c>
      <c r="AC480" s="519">
        <v>-3.1823916706465525</v>
      </c>
      <c r="AD480" s="519">
        <v>3.0151515034881577E-2</v>
      </c>
    </row>
    <row r="481" spans="2:30" x14ac:dyDescent="0.3">
      <c r="B481" s="310"/>
      <c r="C481" s="310"/>
      <c r="D481" s="310"/>
      <c r="Y481" s="518"/>
      <c r="Z481" s="519">
        <v>22.913678065651535</v>
      </c>
      <c r="AA481" s="519">
        <v>24.597906583868824</v>
      </c>
      <c r="AB481" s="519">
        <v>16.497703823733744</v>
      </c>
      <c r="AC481" s="519">
        <v>-0.9562520588605139</v>
      </c>
      <c r="AD481" s="519">
        <v>7.7867198044091063E-2</v>
      </c>
    </row>
    <row r="482" spans="2:30" x14ac:dyDescent="0.3">
      <c r="B482" s="310"/>
      <c r="C482" s="310"/>
      <c r="D482" s="310"/>
      <c r="Y482" s="518"/>
      <c r="Z482" s="519">
        <v>28.446253801962936</v>
      </c>
      <c r="AA482" s="519">
        <v>25.524027152083061</v>
      </c>
      <c r="AB482" s="519">
        <v>16.497703823733744</v>
      </c>
      <c r="AC482" s="519">
        <v>-1.6931820843358878</v>
      </c>
      <c r="AD482" s="519">
        <v>0.52695013462873219</v>
      </c>
    </row>
    <row r="483" spans="2:30" x14ac:dyDescent="0.3">
      <c r="B483" s="310"/>
      <c r="C483" s="310"/>
      <c r="D483" s="310"/>
      <c r="Y483" s="518"/>
      <c r="Z483" s="519">
        <v>24.702329557041885</v>
      </c>
      <c r="AA483" s="519">
        <v>25.772633898865003</v>
      </c>
      <c r="AB483" s="519">
        <v>16.497703823733744</v>
      </c>
      <c r="AC483" s="519">
        <v>3.9838115421943883</v>
      </c>
      <c r="AD483" s="519">
        <v>1.3209550802197509</v>
      </c>
    </row>
    <row r="484" spans="2:30" x14ac:dyDescent="0.3">
      <c r="B484" s="310"/>
      <c r="C484" s="310"/>
      <c r="D484" s="310"/>
      <c r="Y484" s="518"/>
      <c r="Z484" s="519">
        <v>20.807438568690472</v>
      </c>
      <c r="AA484" s="519">
        <v>26.391966573145872</v>
      </c>
      <c r="AB484" s="519">
        <v>16.497703823733744</v>
      </c>
      <c r="AC484" s="519">
        <v>3.41571382558881</v>
      </c>
      <c r="AD484" s="519">
        <v>1.9337552551958095</v>
      </c>
    </row>
    <row r="485" spans="2:30" x14ac:dyDescent="0.3">
      <c r="B485" s="310"/>
      <c r="C485" s="310"/>
      <c r="D485" s="310"/>
      <c r="Y485" s="518"/>
      <c r="Z485" s="519">
        <v>35.774942903153161</v>
      </c>
      <c r="AA485" s="519">
        <v>26.237740344540811</v>
      </c>
      <c r="AB485" s="519">
        <v>16.497703823733744</v>
      </c>
      <c r="AC485" s="519">
        <v>6.8213333701675225</v>
      </c>
      <c r="AD485" s="519">
        <v>0.78620054947202589</v>
      </c>
    </row>
    <row r="486" spans="2:30" x14ac:dyDescent="0.3">
      <c r="B486" s="310"/>
      <c r="C486" s="310"/>
      <c r="D486" s="310"/>
      <c r="Y486" s="518"/>
      <c r="Z486" s="519">
        <v>24.965535292771726</v>
      </c>
      <c r="AA486" s="519">
        <v>26.821060002795043</v>
      </c>
      <c r="AB486" s="519">
        <v>16.497703823733744</v>
      </c>
      <c r="AC486" s="519">
        <v>0.85765263743049047</v>
      </c>
      <c r="AD486" s="519">
        <v>1.1627935062816204</v>
      </c>
    </row>
    <row r="487" spans="2:30" x14ac:dyDescent="0.3">
      <c r="B487" s="310"/>
      <c r="C487" s="310"/>
      <c r="D487" s="310"/>
      <c r="Y487" s="518"/>
      <c r="Z487" s="519">
        <v>27.133587822749387</v>
      </c>
      <c r="AA487" s="519">
        <v>27.574145245842921</v>
      </c>
      <c r="AB487" s="519">
        <v>16.497703823733744</v>
      </c>
      <c r="AC487" s="519">
        <v>1.1072095541858573</v>
      </c>
      <c r="AD487" s="519">
        <v>0.73326122513959391</v>
      </c>
    </row>
    <row r="488" spans="2:30" x14ac:dyDescent="0.3">
      <c r="B488" s="310"/>
      <c r="C488" s="310"/>
      <c r="D488" s="310"/>
      <c r="Y488" s="518"/>
      <c r="Z488" s="519">
        <v>21.834094465416108</v>
      </c>
      <c r="AA488" s="519">
        <v>28.518388548346234</v>
      </c>
      <c r="AB488" s="519">
        <v>16.497703823733744</v>
      </c>
      <c r="AC488" s="519">
        <v>-8.9891349989269997</v>
      </c>
      <c r="AD488" s="519">
        <v>0.36999138387227298</v>
      </c>
    </row>
    <row r="489" spans="2:30" x14ac:dyDescent="0.3">
      <c r="B489" s="310"/>
      <c r="C489" s="310"/>
      <c r="D489" s="310"/>
      <c r="Y489" s="518"/>
      <c r="Z489" s="519">
        <v>32.529491409742562</v>
      </c>
      <c r="AA489" s="519">
        <v>27.049514386199494</v>
      </c>
      <c r="AB489" s="519">
        <v>16.497703823733744</v>
      </c>
      <c r="AC489" s="519">
        <v>0.94296861333127424</v>
      </c>
      <c r="AD489" s="519">
        <v>-0.53232956085709304</v>
      </c>
    </row>
    <row r="490" spans="2:30" x14ac:dyDescent="0.3">
      <c r="B490" s="310"/>
      <c r="C490" s="310"/>
      <c r="D490" s="310"/>
      <c r="Y490" s="518"/>
      <c r="Z490" s="519">
        <v>29.973926258377009</v>
      </c>
      <c r="AA490" s="519">
        <v>27.297046970366939</v>
      </c>
      <c r="AB490" s="519">
        <v>16.497703823733744</v>
      </c>
      <c r="AC490" s="519">
        <v>0.9770855742002027</v>
      </c>
      <c r="AD490" s="519">
        <v>6.7600484557959001E-2</v>
      </c>
    </row>
    <row r="491" spans="2:30" x14ac:dyDescent="0.3">
      <c r="B491" s="310"/>
      <c r="C491" s="310"/>
      <c r="D491" s="310"/>
      <c r="Y491" s="518"/>
      <c r="Z491" s="519">
        <v>27.417141686213668</v>
      </c>
      <c r="AA491" s="519">
        <v>29.087550717916542</v>
      </c>
      <c r="AB491" s="519">
        <v>16.497703823733744</v>
      </c>
      <c r="AC491" s="519">
        <v>0.87282493671756356</v>
      </c>
      <c r="AD491" s="519">
        <v>0.5872122565241743</v>
      </c>
    </row>
    <row r="492" spans="2:30" x14ac:dyDescent="0.3">
      <c r="B492" s="310"/>
      <c r="C492" s="310"/>
      <c r="D492" s="310"/>
      <c r="Y492" s="518"/>
      <c r="Z492" s="519">
        <v>25.492823768126019</v>
      </c>
      <c r="AA492" s="519">
        <v>30.634082239658152</v>
      </c>
      <c r="AB492" s="519">
        <v>16.497703823733744</v>
      </c>
      <c r="AC492" s="519">
        <v>0.50508675706196016</v>
      </c>
      <c r="AD492" s="519">
        <v>1.8004862878919425</v>
      </c>
    </row>
    <row r="493" spans="2:30" x14ac:dyDescent="0.3">
      <c r="B493" s="310"/>
      <c r="C493" s="310"/>
      <c r="D493" s="310"/>
      <c r="Y493" s="518"/>
      <c r="Z493" s="519">
        <v>26.698263381943836</v>
      </c>
      <c r="AA493" s="519">
        <v>31.509275887202723</v>
      </c>
      <c r="AB493" s="519">
        <v>16.497703823733744</v>
      </c>
      <c r="AC493" s="519">
        <v>5.0571629553358548</v>
      </c>
      <c r="AD493" s="519">
        <v>1.3801478386567598</v>
      </c>
    </row>
    <row r="494" spans="2:30" x14ac:dyDescent="0.3">
      <c r="B494" s="310"/>
      <c r="C494" s="310"/>
      <c r="D494" s="310"/>
      <c r="Y494" s="518">
        <v>44317</v>
      </c>
      <c r="Z494" s="519">
        <v>39.667114055596578</v>
      </c>
      <c r="AA494" s="519">
        <v>30.446117281826723</v>
      </c>
      <c r="AB494" s="519">
        <v>16.497703823733744</v>
      </c>
      <c r="AC494" s="519">
        <v>4.7444919579493643</v>
      </c>
      <c r="AD494" s="519">
        <v>1.1964603080748069</v>
      </c>
    </row>
    <row r="495" spans="2:30" x14ac:dyDescent="0.3">
      <c r="B495" s="310"/>
      <c r="C495" s="310"/>
      <c r="D495" s="310"/>
      <c r="Y495" s="518"/>
      <c r="Z495" s="519">
        <v>32.659815117607394</v>
      </c>
      <c r="AA495" s="519">
        <v>30.691039523800441</v>
      </c>
      <c r="AB495" s="519">
        <v>16.497703823733744</v>
      </c>
      <c r="AC495" s="519">
        <v>-0.49621677935262198</v>
      </c>
      <c r="AD495" s="519">
        <v>1.4841979677998804</v>
      </c>
    </row>
    <row r="496" spans="2:30" x14ac:dyDescent="0.3">
      <c r="B496" s="310"/>
      <c r="C496" s="310"/>
      <c r="D496" s="310"/>
      <c r="Y496" s="518"/>
      <c r="Z496" s="519">
        <v>38.655846942554561</v>
      </c>
      <c r="AA496" s="519">
        <v>30.511636259441321</v>
      </c>
      <c r="AB496" s="519">
        <v>16.497703823733744</v>
      </c>
      <c r="AC496" s="519">
        <v>-1.9994005313150041</v>
      </c>
      <c r="AD496" s="519">
        <v>1.5557765305348386</v>
      </c>
    </row>
    <row r="497" spans="2:30" x14ac:dyDescent="0.3">
      <c r="B497" s="310"/>
      <c r="C497" s="310"/>
      <c r="D497" s="310"/>
      <c r="Y497" s="518"/>
      <c r="Z497" s="519">
        <v>22.531816020744984</v>
      </c>
      <c r="AA497" s="519">
        <v>30.875443731293213</v>
      </c>
      <c r="AB497" s="519">
        <v>16.497703823733744</v>
      </c>
      <c r="AC497" s="519">
        <v>-0.30872713987346856</v>
      </c>
      <c r="AD497" s="519">
        <v>0.89452069097569009</v>
      </c>
    </row>
    <row r="498" spans="2:30" x14ac:dyDescent="0.3">
      <c r="B498" s="310"/>
      <c r="C498" s="310"/>
      <c r="D498" s="310"/>
      <c r="Y498" s="518"/>
      <c r="Z498" s="519">
        <v>29.131597380029699</v>
      </c>
      <c r="AA498" s="519">
        <v>28.255335262359562</v>
      </c>
      <c r="AB498" s="519">
        <v>16.497703823733744</v>
      </c>
      <c r="AC498" s="519">
        <v>2.8869885547930778</v>
      </c>
      <c r="AD498" s="519">
        <v>-0.40151969592061426</v>
      </c>
    </row>
    <row r="499" spans="2:30" x14ac:dyDescent="0.3">
      <c r="B499" s="310"/>
      <c r="C499" s="310"/>
      <c r="D499" s="310"/>
      <c r="Y499" s="518"/>
      <c r="Z499" s="519">
        <v>24.237000917612171</v>
      </c>
      <c r="AA499" s="519">
        <v>28.576209163253594</v>
      </c>
      <c r="AB499" s="519">
        <v>16.497703823733744</v>
      </c>
      <c r="AC499" s="519">
        <v>1.0061366962066671</v>
      </c>
      <c r="AD499" s="519">
        <v>-0.1912558720652616</v>
      </c>
    </row>
    <row r="500" spans="2:30" x14ac:dyDescent="0.3">
      <c r="B500" s="310"/>
      <c r="C500" s="310"/>
      <c r="D500" s="310"/>
      <c r="Y500" s="518"/>
      <c r="Z500" s="519">
        <v>29.24491568490712</v>
      </c>
      <c r="AA500" s="519">
        <v>29.352889223146587</v>
      </c>
      <c r="AB500" s="519">
        <v>16.497703823733744</v>
      </c>
      <c r="AC500" s="519">
        <v>0.42837207842181613</v>
      </c>
      <c r="AD500" s="519">
        <v>0.83414960277678019</v>
      </c>
    </row>
    <row r="501" spans="2:30" x14ac:dyDescent="0.3">
      <c r="B501" s="310"/>
      <c r="C501" s="310"/>
      <c r="D501" s="310"/>
      <c r="Y501" s="518"/>
      <c r="Z501" s="519">
        <v>21.326354773061016</v>
      </c>
      <c r="AA501" s="519">
        <v>29.894891633179604</v>
      </c>
      <c r="AB501" s="519">
        <v>16.497703823733744</v>
      </c>
      <c r="AC501" s="519">
        <v>-4.3277907503247661</v>
      </c>
      <c r="AD501" s="519">
        <v>0.85681809926244867</v>
      </c>
    </row>
    <row r="502" spans="2:30" x14ac:dyDescent="0.3">
      <c r="B502" s="310"/>
      <c r="C502" s="310"/>
      <c r="D502" s="310"/>
      <c r="Y502" s="518"/>
      <c r="Z502" s="519">
        <v>34.9059324238656</v>
      </c>
      <c r="AA502" s="519">
        <v>29.498130515641474</v>
      </c>
      <c r="AB502" s="519">
        <v>16.497703823733744</v>
      </c>
      <c r="AC502" s="519">
        <v>0.97562998763484643</v>
      </c>
      <c r="AD502" s="519">
        <v>0.83479844761703248</v>
      </c>
    </row>
    <row r="503" spans="2:30" x14ac:dyDescent="0.3">
      <c r="B503" s="310"/>
      <c r="C503" s="310"/>
      <c r="D503" s="310"/>
      <c r="Y503" s="518"/>
      <c r="Z503" s="519">
        <v>44.092607361805534</v>
      </c>
      <c r="AA503" s="519">
        <v>29.649857113055877</v>
      </c>
      <c r="AB503" s="519">
        <v>16.497703823733744</v>
      </c>
      <c r="AC503" s="519">
        <v>5.1784377925792882</v>
      </c>
      <c r="AD503" s="519">
        <v>0.59233478655834149</v>
      </c>
    </row>
    <row r="504" spans="2:30" x14ac:dyDescent="0.3">
      <c r="B504" s="310"/>
      <c r="C504" s="310"/>
      <c r="D504" s="310"/>
      <c r="Y504" s="518"/>
      <c r="Z504" s="519">
        <v>26.325832890976081</v>
      </c>
      <c r="AA504" s="519">
        <v>29.504889538128509</v>
      </c>
      <c r="AB504" s="519">
        <v>16.497703823733744</v>
      </c>
      <c r="AC504" s="519">
        <v>-0.1500476644737887</v>
      </c>
      <c r="AD504" s="519">
        <v>1.0021218028387398</v>
      </c>
    </row>
    <row r="505" spans="2:30" x14ac:dyDescent="0.3">
      <c r="B505" s="310"/>
      <c r="C505" s="310"/>
      <c r="D505" s="310"/>
      <c r="Y505" s="518"/>
      <c r="Z505" s="519">
        <v>26.354269557262811</v>
      </c>
      <c r="AA505" s="519">
        <v>31.116031294855169</v>
      </c>
      <c r="AB505" s="519">
        <v>16.497703823733744</v>
      </c>
      <c r="AC505" s="519">
        <v>2.7328509932751643</v>
      </c>
      <c r="AD505" s="519">
        <v>2.5247725239368708</v>
      </c>
    </row>
    <row r="506" spans="2:30" x14ac:dyDescent="0.3">
      <c r="B506" s="310"/>
      <c r="C506" s="310"/>
      <c r="D506" s="310"/>
      <c r="Y506" s="518"/>
      <c r="Z506" s="519">
        <v>25.299087099513013</v>
      </c>
      <c r="AA506" s="519">
        <v>31.423354806095315</v>
      </c>
      <c r="AB506" s="519">
        <v>16.497703823733744</v>
      </c>
      <c r="AC506" s="519">
        <v>-0.69110893120416961</v>
      </c>
      <c r="AD506" s="519">
        <v>3.3699875554687799</v>
      </c>
    </row>
    <row r="507" spans="2:30" x14ac:dyDescent="0.3">
      <c r="B507" s="310"/>
      <c r="C507" s="310"/>
      <c r="D507" s="310"/>
      <c r="Y507" s="518"/>
      <c r="Z507" s="519">
        <v>28.23014266041552</v>
      </c>
      <c r="AA507" s="519">
        <v>30.807772396550071</v>
      </c>
      <c r="AB507" s="519">
        <v>16.497703823733744</v>
      </c>
      <c r="AC507" s="519">
        <v>3.2968811923846033</v>
      </c>
      <c r="AD507" s="519">
        <v>3.233469839009897</v>
      </c>
    </row>
    <row r="508" spans="2:30" x14ac:dyDescent="0.3">
      <c r="B508" s="310"/>
      <c r="C508" s="310"/>
      <c r="D508" s="310"/>
      <c r="Y508" s="518"/>
      <c r="Z508" s="519">
        <v>32.604347070147675</v>
      </c>
      <c r="AA508" s="519">
        <v>31.330766982764011</v>
      </c>
      <c r="AB508" s="519">
        <v>16.497703823733744</v>
      </c>
      <c r="AC508" s="519">
        <v>6.3307642973621512</v>
      </c>
      <c r="AD508" s="519">
        <v>3.4327093723018436</v>
      </c>
    </row>
    <row r="509" spans="2:30" x14ac:dyDescent="0.3">
      <c r="B509" s="310"/>
      <c r="C509" s="310"/>
      <c r="D509" s="310"/>
      <c r="Y509" s="518"/>
      <c r="Z509" s="519">
        <v>37.057197002546594</v>
      </c>
      <c r="AA509" s="519">
        <v>30.954341880801923</v>
      </c>
      <c r="AB509" s="519">
        <v>16.497703823733744</v>
      </c>
      <c r="AC509" s="519">
        <v>6.8921352083582121</v>
      </c>
      <c r="AD509" s="519">
        <v>3.4667589926871716</v>
      </c>
    </row>
    <row r="510" spans="2:30" x14ac:dyDescent="0.3">
      <c r="B510" s="310"/>
      <c r="C510" s="310"/>
      <c r="D510" s="310"/>
      <c r="Y510" s="518"/>
      <c r="Z510" s="519">
        <v>39.783530494988803</v>
      </c>
      <c r="AA510" s="519">
        <v>30.33048472664937</v>
      </c>
      <c r="AB510" s="519">
        <v>16.497703823733744</v>
      </c>
      <c r="AC510" s="519">
        <v>4.2228137773671079</v>
      </c>
      <c r="AD510" s="519">
        <v>3.8099590616208689</v>
      </c>
    </row>
    <row r="511" spans="2:30" x14ac:dyDescent="0.3">
      <c r="B511" s="310"/>
      <c r="C511" s="310"/>
      <c r="D511" s="310"/>
      <c r="Y511" s="518"/>
      <c r="Z511" s="519">
        <v>29.986794994473666</v>
      </c>
      <c r="AA511" s="519">
        <v>29.446250130556248</v>
      </c>
      <c r="AB511" s="519">
        <v>16.497703823733744</v>
      </c>
      <c r="AC511" s="519">
        <v>1.2446290685698358</v>
      </c>
      <c r="AD511" s="519">
        <v>3.6279352027222478</v>
      </c>
    </row>
    <row r="512" spans="2:30" x14ac:dyDescent="0.3">
      <c r="B512" s="310"/>
      <c r="C512" s="310"/>
      <c r="D512" s="310"/>
      <c r="Y512" s="518"/>
      <c r="Z512" s="519">
        <v>23.719293843528188</v>
      </c>
      <c r="AA512" s="519">
        <v>28.540236745792981</v>
      </c>
      <c r="AB512" s="519">
        <v>16.497703823733744</v>
      </c>
      <c r="AC512" s="519">
        <v>2.9711983359724599</v>
      </c>
      <c r="AD512" s="519">
        <v>3.8629960771730509</v>
      </c>
    </row>
    <row r="513" spans="2:30" x14ac:dyDescent="0.3">
      <c r="B513" s="310"/>
      <c r="C513" s="310"/>
      <c r="D513" s="310"/>
      <c r="Y513" s="518"/>
      <c r="Z513" s="519">
        <v>20.932087020445149</v>
      </c>
      <c r="AA513" s="519">
        <v>26.121087648624723</v>
      </c>
      <c r="AB513" s="519">
        <v>16.497703823733744</v>
      </c>
      <c r="AC513" s="519">
        <v>1.711291551331712</v>
      </c>
      <c r="AD513" s="519">
        <v>2.30436050170572</v>
      </c>
    </row>
    <row r="514" spans="2:30" x14ac:dyDescent="0.3">
      <c r="B514" s="310"/>
      <c r="C514" s="310"/>
      <c r="D514" s="310"/>
      <c r="Y514" s="518"/>
      <c r="Z514" s="519">
        <v>22.040500487763659</v>
      </c>
      <c r="AA514" s="519">
        <v>25.067408530441433</v>
      </c>
      <c r="AB514" s="519">
        <v>16.497703823733744</v>
      </c>
      <c r="AC514" s="519">
        <v>2.0227141800942547</v>
      </c>
      <c r="AD514" s="519">
        <v>2.3865838015973373</v>
      </c>
    </row>
    <row r="515" spans="2:30" x14ac:dyDescent="0.3">
      <c r="B515" s="310"/>
      <c r="C515" s="310"/>
      <c r="D515" s="310"/>
      <c r="Y515" s="518"/>
      <c r="Z515" s="519">
        <v>26.262253376804793</v>
      </c>
      <c r="AA515" s="519">
        <v>24.086022123725819</v>
      </c>
      <c r="AB515" s="519">
        <v>16.497703823733744</v>
      </c>
      <c r="AC515" s="519">
        <v>7.9761904185177741</v>
      </c>
      <c r="AD515" s="519">
        <v>2.7770914899382269</v>
      </c>
    </row>
    <row r="516" spans="2:30" x14ac:dyDescent="0.3">
      <c r="B516" s="310"/>
      <c r="C516" s="310"/>
      <c r="D516" s="310"/>
      <c r="Y516" s="518"/>
      <c r="Z516" s="519">
        <v>20.123153322368815</v>
      </c>
      <c r="AA516" s="519">
        <v>23.576157113015292</v>
      </c>
      <c r="AB516" s="519">
        <v>16.497703823733744</v>
      </c>
      <c r="AC516" s="519">
        <v>-4.0183138199131037</v>
      </c>
      <c r="AD516" s="519">
        <v>3.3671735831647505</v>
      </c>
    </row>
    <row r="517" spans="2:30" x14ac:dyDescent="0.3">
      <c r="B517" s="310"/>
      <c r="C517" s="310"/>
      <c r="D517" s="310"/>
      <c r="Y517" s="518"/>
      <c r="Z517" s="519">
        <v>32.407776667705754</v>
      </c>
      <c r="AA517" s="519">
        <v>23.692873043587326</v>
      </c>
      <c r="AB517" s="519">
        <v>16.497703823733744</v>
      </c>
      <c r="AC517" s="519">
        <v>4.7983768766084296</v>
      </c>
      <c r="AD517" s="519">
        <v>3.9734162030053306</v>
      </c>
    </row>
    <row r="518" spans="2:30" x14ac:dyDescent="0.3">
      <c r="B518" s="310"/>
      <c r="C518" s="310"/>
      <c r="D518" s="310"/>
      <c r="Y518" s="518"/>
      <c r="Z518" s="519">
        <v>23.117090147464371</v>
      </c>
      <c r="AA518" s="519">
        <v>23.370998379367595</v>
      </c>
      <c r="AB518" s="519">
        <v>16.497703823733744</v>
      </c>
      <c r="AC518" s="519">
        <v>3.9781828869560627</v>
      </c>
      <c r="AD518" s="519">
        <v>4.0301615036249467</v>
      </c>
    </row>
    <row r="519" spans="2:30" x14ac:dyDescent="0.3">
      <c r="B519" s="310"/>
      <c r="C519" s="310"/>
      <c r="D519" s="310"/>
      <c r="Y519" s="518"/>
      <c r="Z519" s="519">
        <v>20.150238768554509</v>
      </c>
      <c r="AA519" s="519">
        <v>21.947267663380465</v>
      </c>
      <c r="AB519" s="519">
        <v>16.497703823733744</v>
      </c>
      <c r="AC519" s="519">
        <v>7.1017729885581247</v>
      </c>
      <c r="AD519" s="519">
        <v>2.9408700597516111</v>
      </c>
    </row>
    <row r="520" spans="2:30" x14ac:dyDescent="0.3">
      <c r="B520" s="310"/>
      <c r="C520" s="310"/>
      <c r="D520" s="310"/>
      <c r="Y520" s="518"/>
      <c r="Z520" s="519">
        <v>21.749098534449388</v>
      </c>
      <c r="AA520" s="519">
        <v>22.270204187928123</v>
      </c>
      <c r="AB520" s="519">
        <v>16.497703823733744</v>
      </c>
      <c r="AC520" s="519">
        <v>5.9549898902157707</v>
      </c>
      <c r="AD520" s="519">
        <v>3.6630295126080585</v>
      </c>
    </row>
    <row r="521" spans="2:30" x14ac:dyDescent="0.3">
      <c r="B521" s="310"/>
      <c r="C521" s="310"/>
      <c r="D521" s="310"/>
      <c r="Y521" s="518"/>
      <c r="Z521" s="519">
        <v>19.787377838225545</v>
      </c>
      <c r="AA521" s="519">
        <v>22.789048500519723</v>
      </c>
      <c r="AB521" s="519">
        <v>16.497703823733744</v>
      </c>
      <c r="AC521" s="519">
        <v>2.4199312844315699</v>
      </c>
      <c r="AD521" s="519">
        <v>5.2633700138833985</v>
      </c>
    </row>
    <row r="522" spans="2:30" x14ac:dyDescent="0.3">
      <c r="B522" s="310"/>
      <c r="C522" s="310"/>
      <c r="D522" s="310"/>
      <c r="Y522" s="518"/>
      <c r="Z522" s="519">
        <v>16.296138364894858</v>
      </c>
      <c r="AA522" s="519">
        <v>23.764859803618219</v>
      </c>
      <c r="AB522" s="519">
        <v>16.497703823733744</v>
      </c>
      <c r="AC522" s="519">
        <v>0.35115031140442454</v>
      </c>
      <c r="AD522" s="519">
        <v>6.3448545427311149</v>
      </c>
    </row>
    <row r="523" spans="2:30" x14ac:dyDescent="0.3">
      <c r="B523" s="310"/>
      <c r="C523" s="310"/>
      <c r="D523" s="310"/>
      <c r="Y523" s="518"/>
      <c r="Z523" s="519">
        <v>22.383708994202401</v>
      </c>
      <c r="AA523" s="519">
        <v>24.161630970532265</v>
      </c>
      <c r="AB523" s="519">
        <v>16.497703823733744</v>
      </c>
      <c r="AC523" s="519">
        <v>1.0368023500820271</v>
      </c>
      <c r="AD523" s="519">
        <v>6.2912001741668666</v>
      </c>
    </row>
    <row r="524" spans="2:30" x14ac:dyDescent="0.3">
      <c r="B524" s="310"/>
      <c r="C524" s="310"/>
      <c r="D524" s="310"/>
      <c r="Y524" s="518"/>
      <c r="Z524" s="519">
        <v>36.039686855846966</v>
      </c>
      <c r="AA524" s="519">
        <v>22.449544307485017</v>
      </c>
      <c r="AB524" s="519">
        <v>16.497703823733744</v>
      </c>
      <c r="AC524" s="519">
        <v>16.000760385535813</v>
      </c>
      <c r="AD524" s="519">
        <v>3.9550475904284679</v>
      </c>
    </row>
    <row r="525" spans="2:30" x14ac:dyDescent="0.3">
      <c r="B525" s="310"/>
      <c r="C525" s="310"/>
      <c r="D525" s="310"/>
      <c r="Y525" s="518">
        <v>44348</v>
      </c>
      <c r="Z525" s="519">
        <v>29.947769269153891</v>
      </c>
      <c r="AA525" s="519">
        <v>21.327458467454942</v>
      </c>
      <c r="AB525" s="519">
        <v>16.497703823733744</v>
      </c>
      <c r="AC525" s="519">
        <v>11.548574588890077</v>
      </c>
      <c r="AD525" s="519">
        <v>3.3003694318602692</v>
      </c>
    </row>
    <row r="526" spans="2:30" x14ac:dyDescent="0.3">
      <c r="B526" s="310"/>
      <c r="C526" s="310"/>
      <c r="D526" s="310"/>
      <c r="Y526" s="518"/>
      <c r="Z526" s="519">
        <v>22.927636936952823</v>
      </c>
      <c r="AA526" s="519">
        <v>21.195667927434616</v>
      </c>
      <c r="AB526" s="519">
        <v>16.497703823733744</v>
      </c>
      <c r="AC526" s="519">
        <v>6.7261924086083837</v>
      </c>
      <c r="AD526" s="519">
        <v>3.3604433987937625</v>
      </c>
    </row>
    <row r="527" spans="2:30" x14ac:dyDescent="0.3">
      <c r="B527" s="310"/>
      <c r="C527" s="310"/>
      <c r="D527" s="310"/>
      <c r="Y527" s="518"/>
      <c r="Z527" s="519">
        <v>9.7644918931186435</v>
      </c>
      <c r="AA527" s="519">
        <v>20.814660063959927</v>
      </c>
      <c r="AB527" s="519">
        <v>16.497703823733744</v>
      </c>
      <c r="AC527" s="519">
        <v>-10.398078195953019</v>
      </c>
      <c r="AD527" s="519">
        <v>2.933283730664233</v>
      </c>
    </row>
    <row r="528" spans="2:30" x14ac:dyDescent="0.3">
      <c r="B528" s="310"/>
      <c r="C528" s="310"/>
      <c r="D528" s="310"/>
      <c r="Y528" s="518"/>
      <c r="Z528" s="519">
        <v>11.932776958015046</v>
      </c>
      <c r="AA528" s="519">
        <v>19.061399999817905</v>
      </c>
      <c r="AB528" s="519">
        <v>16.497703823733744</v>
      </c>
      <c r="AC528" s="519">
        <v>-2.1628158255458203</v>
      </c>
      <c r="AD528" s="519">
        <v>0.81787764262202045</v>
      </c>
    </row>
    <row r="529" spans="2:30" x14ac:dyDescent="0.3">
      <c r="B529" s="310"/>
      <c r="C529" s="310"/>
      <c r="D529" s="310"/>
      <c r="Y529" s="518"/>
      <c r="Z529" s="519">
        <v>15.373604584752535</v>
      </c>
      <c r="AA529" s="519">
        <v>16.858224966734461</v>
      </c>
      <c r="AB529" s="519">
        <v>16.497703823733744</v>
      </c>
      <c r="AC529" s="519">
        <v>0.77166807993887687</v>
      </c>
      <c r="AD529" s="519">
        <v>-0.86707421681207308</v>
      </c>
    </row>
    <row r="530" spans="2:30" x14ac:dyDescent="0.3">
      <c r="B530" s="310"/>
      <c r="C530" s="310"/>
      <c r="D530" s="310"/>
      <c r="Y530" s="518"/>
      <c r="Z530" s="519">
        <v>19.716653949879561</v>
      </c>
      <c r="AA530" s="519">
        <v>15.617180309534833</v>
      </c>
      <c r="AB530" s="519">
        <v>16.497703823733744</v>
      </c>
      <c r="AC530" s="519">
        <v>-1.9533153268246792</v>
      </c>
      <c r="AD530" s="519">
        <v>-1.2234758245678725</v>
      </c>
    </row>
    <row r="531" spans="2:30" x14ac:dyDescent="0.3">
      <c r="B531" s="310"/>
      <c r="C531" s="310"/>
      <c r="D531" s="310"/>
      <c r="Y531" s="518"/>
      <c r="Z531" s="519">
        <v>23.766866406852863</v>
      </c>
      <c r="AA531" s="519">
        <v>16.775093699468062</v>
      </c>
      <c r="AB531" s="519">
        <v>16.497703823733744</v>
      </c>
      <c r="AC531" s="519">
        <v>1.1929177692403243</v>
      </c>
      <c r="AD531" s="519">
        <v>0.93290005956193667</v>
      </c>
    </row>
    <row r="532" spans="2:30" x14ac:dyDescent="0.3">
      <c r="B532" s="310"/>
      <c r="C532" s="310"/>
      <c r="D532" s="310"/>
      <c r="Y532" s="518"/>
      <c r="Z532" s="519">
        <v>14.525544037569745</v>
      </c>
      <c r="AA532" s="519">
        <v>19.109718681819611</v>
      </c>
      <c r="AB532" s="519">
        <v>16.497703823733744</v>
      </c>
      <c r="AC532" s="519">
        <v>-0.24608842714857815</v>
      </c>
      <c r="AD532" s="519">
        <v>0.95501646966445308</v>
      </c>
    </row>
    <row r="533" spans="2:30" x14ac:dyDescent="0.3">
      <c r="B533" s="310"/>
      <c r="C533" s="310"/>
      <c r="D533" s="310"/>
      <c r="Y533" s="518"/>
      <c r="Z533" s="519">
        <v>14.240324336555441</v>
      </c>
      <c r="AA533" s="519">
        <v>19.447643141446495</v>
      </c>
      <c r="AB533" s="519">
        <v>16.497703823733744</v>
      </c>
      <c r="AC533" s="519">
        <v>4.2313811543177877</v>
      </c>
      <c r="AD533" s="519">
        <v>0.59203555577900191</v>
      </c>
    </row>
    <row r="534" spans="2:30" x14ac:dyDescent="0.3">
      <c r="B534" s="310"/>
      <c r="C534" s="310"/>
      <c r="D534" s="310"/>
      <c r="Y534" s="518"/>
      <c r="Z534" s="519">
        <v>17.869885622651243</v>
      </c>
      <c r="AA534" s="519">
        <v>19.341443515438353</v>
      </c>
      <c r="AB534" s="519">
        <v>16.497703823733744</v>
      </c>
      <c r="AC534" s="519">
        <v>4.6965529929556453</v>
      </c>
      <c r="AD534" s="519">
        <v>0.84021871204009813</v>
      </c>
    </row>
    <row r="535" spans="2:30" x14ac:dyDescent="0.3">
      <c r="B535" s="310"/>
      <c r="C535" s="310"/>
      <c r="D535" s="310"/>
      <c r="Y535" s="518"/>
      <c r="Z535" s="519">
        <v>28.275151834475921</v>
      </c>
      <c r="AA535" s="519">
        <v>20.513970560103242</v>
      </c>
      <c r="AB535" s="519">
        <v>16.497703823733744</v>
      </c>
      <c r="AC535" s="519">
        <v>-2.008000954828205</v>
      </c>
      <c r="AD535" s="519">
        <v>2.2044121930598481</v>
      </c>
    </row>
    <row r="536" spans="2:30" x14ac:dyDescent="0.3">
      <c r="B536" s="310"/>
      <c r="C536" s="310"/>
      <c r="D536" s="310"/>
      <c r="Y536" s="518"/>
      <c r="Z536" s="519">
        <v>17.739075802140679</v>
      </c>
      <c r="AA536" s="519">
        <v>20.558650750923537</v>
      </c>
      <c r="AB536" s="519">
        <v>16.497703823733744</v>
      </c>
      <c r="AC536" s="519">
        <v>-1.7691983172592813</v>
      </c>
      <c r="AD536" s="519">
        <v>2.6260129867367761</v>
      </c>
    </row>
    <row r="537" spans="2:30" x14ac:dyDescent="0.3">
      <c r="B537" s="310"/>
      <c r="C537" s="310"/>
      <c r="D537" s="310"/>
      <c r="Y537" s="518"/>
      <c r="Z537" s="519">
        <v>18.973256567822595</v>
      </c>
      <c r="AA537" s="519">
        <v>20.941841515449795</v>
      </c>
      <c r="AB537" s="519">
        <v>16.497703823733744</v>
      </c>
      <c r="AC537" s="519">
        <v>-0.21603323299700605</v>
      </c>
      <c r="AD537" s="519">
        <v>2.9733907240489179</v>
      </c>
    </row>
    <row r="538" spans="2:30" x14ac:dyDescent="0.3">
      <c r="B538" s="310"/>
      <c r="C538" s="310"/>
      <c r="D538" s="310"/>
      <c r="Y538" s="518"/>
      <c r="Z538" s="519">
        <v>31.97455571950707</v>
      </c>
      <c r="AA538" s="519">
        <v>21.050848254887132</v>
      </c>
      <c r="AB538" s="519">
        <v>16.497703823733744</v>
      </c>
      <c r="AC538" s="519">
        <v>10.742272136378574</v>
      </c>
      <c r="AD538" s="519">
        <v>3.0005765095894321</v>
      </c>
    </row>
    <row r="539" spans="2:30" x14ac:dyDescent="0.3">
      <c r="B539" s="310"/>
      <c r="C539" s="310"/>
      <c r="D539" s="310"/>
      <c r="Y539" s="518"/>
      <c r="Z539" s="519">
        <v>14.838305373311801</v>
      </c>
      <c r="AA539" s="519">
        <v>19.036067406756839</v>
      </c>
      <c r="AB539" s="519">
        <v>16.497703823733744</v>
      </c>
      <c r="AC539" s="519">
        <v>2.7051171285899187</v>
      </c>
      <c r="AD539" s="519">
        <v>3.6429935377834317</v>
      </c>
    </row>
    <row r="540" spans="2:30" x14ac:dyDescent="0.3">
      <c r="B540" s="310"/>
      <c r="C540" s="310"/>
      <c r="D540" s="310"/>
      <c r="Y540" s="518"/>
      <c r="Z540" s="519">
        <v>16.922659688239261</v>
      </c>
      <c r="AA540" s="519">
        <v>18.01616129475331</v>
      </c>
      <c r="AB540" s="519">
        <v>16.497703823733744</v>
      </c>
      <c r="AC540" s="519">
        <v>6.6630253155027788</v>
      </c>
      <c r="AD540" s="519">
        <v>3.559671946599384</v>
      </c>
    </row>
    <row r="541" spans="2:30" x14ac:dyDescent="0.3">
      <c r="B541" s="310"/>
      <c r="C541" s="310"/>
      <c r="D541" s="310"/>
      <c r="Y541" s="518"/>
      <c r="Z541" s="519">
        <v>18.632932798712609</v>
      </c>
      <c r="AA541" s="519">
        <v>17.443799962267697</v>
      </c>
      <c r="AB541" s="519">
        <v>16.497703823733744</v>
      </c>
      <c r="AC541" s="519">
        <v>4.8868534917392452</v>
      </c>
      <c r="AD541" s="519">
        <v>2.9831010526065853</v>
      </c>
    </row>
    <row r="542" spans="2:30" x14ac:dyDescent="0.3">
      <c r="B542" s="310"/>
      <c r="C542" s="310"/>
      <c r="D542" s="310"/>
      <c r="Y542" s="518"/>
      <c r="Z542" s="519">
        <v>14.171685897563851</v>
      </c>
      <c r="AA542" s="519">
        <v>16.052913378932335</v>
      </c>
      <c r="AB542" s="519">
        <v>16.497703823733744</v>
      </c>
      <c r="AC542" s="519">
        <v>2.4889182425297918</v>
      </c>
      <c r="AD542" s="519">
        <v>1.4458156125097941</v>
      </c>
    </row>
    <row r="543" spans="2:30" x14ac:dyDescent="0.3">
      <c r="B543" s="310"/>
      <c r="C543" s="310"/>
      <c r="D543" s="310"/>
      <c r="Y543" s="518"/>
      <c r="Z543" s="519">
        <v>10.599733018115987</v>
      </c>
      <c r="AA543" s="519">
        <v>16.446562770542084</v>
      </c>
      <c r="AB543" s="519">
        <v>16.497703823733744</v>
      </c>
      <c r="AC543" s="519">
        <v>-2.3524494555476139</v>
      </c>
      <c r="AD543" s="519">
        <v>1.2913156143018878</v>
      </c>
    </row>
    <row r="544" spans="2:30" x14ac:dyDescent="0.3">
      <c r="B544" s="310"/>
      <c r="C544" s="310"/>
      <c r="D544" s="310"/>
      <c r="Y544" s="518"/>
      <c r="Z544" s="519">
        <v>14.966727240423303</v>
      </c>
      <c r="AA544" s="519">
        <v>16.421371023292579</v>
      </c>
      <c r="AB544" s="519">
        <v>16.497703823733744</v>
      </c>
      <c r="AC544" s="519">
        <v>-4.2520294909465974</v>
      </c>
      <c r="AD544" s="519">
        <v>0.62796026433330865</v>
      </c>
    </row>
    <row r="545" spans="2:30" x14ac:dyDescent="0.3">
      <c r="B545" s="310"/>
      <c r="C545" s="310"/>
      <c r="D545" s="310"/>
      <c r="Y545" s="518"/>
      <c r="Z545" s="519">
        <v>22.238349636159512</v>
      </c>
      <c r="AA545" s="519">
        <v>15.694487448433724</v>
      </c>
      <c r="AB545" s="519">
        <v>16.497703823733744</v>
      </c>
      <c r="AC545" s="519">
        <v>-1.8725944298964237E-2</v>
      </c>
      <c r="AD545" s="519">
        <v>-0.70195683291268141</v>
      </c>
    </row>
    <row r="546" spans="2:30" x14ac:dyDescent="0.3">
      <c r="B546" s="310"/>
      <c r="C546" s="310"/>
      <c r="D546" s="310"/>
      <c r="Y546" s="518"/>
      <c r="Z546" s="519">
        <v>17.59385111458008</v>
      </c>
      <c r="AA546" s="519">
        <v>15.871636175699518</v>
      </c>
      <c r="AB546" s="519">
        <v>16.497703823733744</v>
      </c>
      <c r="AC546" s="519">
        <v>1.6236171411345737</v>
      </c>
      <c r="AD546" s="519">
        <v>-1.0358479481659819</v>
      </c>
    </row>
    <row r="547" spans="2:30" x14ac:dyDescent="0.3">
      <c r="B547" s="310"/>
      <c r="C547" s="310"/>
      <c r="D547" s="310"/>
      <c r="Y547" s="518"/>
      <c r="Z547" s="519">
        <v>16.746317457492726</v>
      </c>
      <c r="AA547" s="519">
        <v>16.200973457511886</v>
      </c>
      <c r="AB547" s="519">
        <v>16.497703823733744</v>
      </c>
      <c r="AC547" s="519">
        <v>2.0195378657227252</v>
      </c>
      <c r="AD547" s="519">
        <v>-0.5930723010701614</v>
      </c>
    </row>
    <row r="548" spans="2:30" x14ac:dyDescent="0.3">
      <c r="B548" s="310"/>
      <c r="C548" s="310"/>
      <c r="D548" s="310"/>
      <c r="Y548" s="518"/>
      <c r="Z548" s="519">
        <v>13.544747774700625</v>
      </c>
      <c r="AA548" s="519">
        <v>16.226979321527192</v>
      </c>
      <c r="AB548" s="519">
        <v>16.497703823733744</v>
      </c>
      <c r="AC548" s="519">
        <v>-4.4225661889826853</v>
      </c>
      <c r="AD548" s="519">
        <v>-0.45272376125549635</v>
      </c>
    </row>
    <row r="549" spans="2:30" x14ac:dyDescent="0.3">
      <c r="B549" s="310"/>
      <c r="C549" s="310"/>
      <c r="D549" s="310"/>
      <c r="Y549" s="518"/>
      <c r="Z549" s="519">
        <v>15.411726988424395</v>
      </c>
      <c r="AA549" s="519">
        <v>16.311796279059408</v>
      </c>
      <c r="AB549" s="519">
        <v>16.497703823733744</v>
      </c>
      <c r="AC549" s="519">
        <v>0.15168043575668833</v>
      </c>
      <c r="AD549" s="519">
        <v>-0.16327141144846685</v>
      </c>
    </row>
    <row r="550" spans="2:30" x14ac:dyDescent="0.3">
      <c r="B550" s="310"/>
      <c r="C550" s="310"/>
      <c r="D550" s="310"/>
      <c r="Y550" s="518"/>
      <c r="Z550" s="519">
        <v>12.905093990802559</v>
      </c>
      <c r="AA550" s="519">
        <v>16.322942691438151</v>
      </c>
      <c r="AB550" s="519">
        <v>16.497703823733744</v>
      </c>
      <c r="AC550" s="519">
        <v>0.74698007412312961</v>
      </c>
      <c r="AD550" s="519">
        <v>-0.17505147468150994</v>
      </c>
    </row>
    <row r="551" spans="2:30" x14ac:dyDescent="0.3">
      <c r="B551" s="310"/>
      <c r="C551" s="310"/>
      <c r="D551" s="310"/>
      <c r="Y551" s="518"/>
      <c r="Z551" s="519">
        <v>15.148768288530462</v>
      </c>
      <c r="AA551" s="519">
        <v>16.114488518285885</v>
      </c>
      <c r="AB551" s="519">
        <v>16.497703823733744</v>
      </c>
      <c r="AC551" s="519">
        <v>-3.2695897122439419</v>
      </c>
      <c r="AD551" s="519">
        <v>-4.8188034251702608E-2</v>
      </c>
    </row>
    <row r="552" spans="2:30" x14ac:dyDescent="0.3">
      <c r="B552" s="310"/>
      <c r="C552" s="310"/>
      <c r="D552" s="310"/>
      <c r="Y552" s="518"/>
      <c r="Z552" s="519">
        <v>22.832068338885005</v>
      </c>
      <c r="AA552" s="519">
        <v>16.253957586531463</v>
      </c>
      <c r="AB552" s="519">
        <v>16.497703823733744</v>
      </c>
      <c r="AC552" s="519">
        <v>2.0074405043502423</v>
      </c>
      <c r="AD552" s="519">
        <v>0.87493206554600333</v>
      </c>
    </row>
    <row r="553" spans="2:30" x14ac:dyDescent="0.3">
      <c r="B553" s="310"/>
      <c r="C553" s="310"/>
      <c r="D553" s="310"/>
      <c r="Y553" s="518"/>
      <c r="Z553" s="519">
        <v>17.671876001231276</v>
      </c>
      <c r="AA553" s="519">
        <v>16.90695608394492</v>
      </c>
      <c r="AB553" s="519">
        <v>16.497703823733744</v>
      </c>
      <c r="AC553" s="519">
        <v>1.5411566985032721</v>
      </c>
      <c r="AD553" s="519">
        <v>1.8217832275876507</v>
      </c>
    </row>
    <row r="554" spans="2:30" x14ac:dyDescent="0.3">
      <c r="B554" s="310"/>
      <c r="C554" s="310"/>
      <c r="D554" s="310"/>
      <c r="Y554" s="518"/>
      <c r="Z554" s="519">
        <v>15.287138245426863</v>
      </c>
      <c r="AA554" s="519">
        <v>16.578300463424259</v>
      </c>
      <c r="AB554" s="519">
        <v>16.497703823733744</v>
      </c>
      <c r="AC554" s="519">
        <v>2.9075819487313765</v>
      </c>
      <c r="AD554" s="519">
        <v>1.9294339091982866</v>
      </c>
    </row>
    <row r="555" spans="2:30" x14ac:dyDescent="0.3">
      <c r="B555" s="310"/>
      <c r="C555" s="310"/>
      <c r="D555" s="310"/>
      <c r="Y555" s="518">
        <v>44378</v>
      </c>
      <c r="Z555" s="519">
        <v>14.521031252419677</v>
      </c>
      <c r="AA555" s="519">
        <v>16.924303574176228</v>
      </c>
      <c r="AB555" s="519">
        <v>4.3564816410588634</v>
      </c>
      <c r="AC555" s="519">
        <v>2.0392745096012561</v>
      </c>
      <c r="AD555" s="519">
        <v>2.8658417782895822</v>
      </c>
    </row>
    <row r="556" spans="2:30" x14ac:dyDescent="0.3">
      <c r="B556" s="310"/>
      <c r="C556" s="310"/>
      <c r="D556" s="310"/>
      <c r="Y556" s="518"/>
      <c r="Z556" s="519">
        <v>19.982716470318586</v>
      </c>
      <c r="AA556" s="519">
        <v>16.14101911940012</v>
      </c>
      <c r="AB556" s="519">
        <v>4.3564816410588634</v>
      </c>
      <c r="AC556" s="519">
        <v>6.7796385700482205</v>
      </c>
      <c r="AD556" s="519">
        <v>2.676948207885435</v>
      </c>
    </row>
    <row r="557" spans="2:30" x14ac:dyDescent="0.3">
      <c r="B557" s="310"/>
      <c r="C557" s="310"/>
      <c r="D557" s="310"/>
      <c r="Y557" s="518"/>
      <c r="Z557" s="519">
        <v>10.604504647157929</v>
      </c>
      <c r="AA557" s="519">
        <v>15.75946494483938</v>
      </c>
      <c r="AB557" s="519">
        <v>4.3564816410588634</v>
      </c>
      <c r="AC557" s="519">
        <v>1.5005348453975813</v>
      </c>
      <c r="AD557" s="519">
        <v>3.1721104101767992</v>
      </c>
    </row>
    <row r="558" spans="2:30" x14ac:dyDescent="0.3">
      <c r="B558" s="310"/>
      <c r="C558" s="310"/>
      <c r="D558" s="310"/>
      <c r="Y558" s="518"/>
      <c r="Z558" s="519">
        <v>17.570790063794277</v>
      </c>
      <c r="AA558" s="519">
        <v>14.502142753659765</v>
      </c>
      <c r="AB558" s="519">
        <v>4.3564816410588634</v>
      </c>
      <c r="AC558" s="519">
        <v>3.285265371395127</v>
      </c>
      <c r="AD558" s="519">
        <v>2.7556762430797113</v>
      </c>
    </row>
    <row r="559" spans="2:30" x14ac:dyDescent="0.3">
      <c r="B559" s="310"/>
      <c r="C559" s="310"/>
      <c r="D559" s="310"/>
      <c r="Y559" s="518"/>
      <c r="Z559" s="519">
        <v>17.349077155452225</v>
      </c>
      <c r="AA559" s="519">
        <v>13.413238453139714</v>
      </c>
      <c r="AB559" s="519">
        <v>4.3564816410588634</v>
      </c>
      <c r="AC559" s="519">
        <v>0.68518551152121177</v>
      </c>
      <c r="AD559" s="519">
        <v>2.3848345139089315</v>
      </c>
    </row>
    <row r="560" spans="2:30" x14ac:dyDescent="0.3">
      <c r="B560" s="310"/>
      <c r="C560" s="310"/>
      <c r="D560" s="310"/>
      <c r="Y560" s="518"/>
      <c r="Z560" s="519">
        <v>15.000996779306089</v>
      </c>
      <c r="AA560" s="519">
        <v>12.605969324329573</v>
      </c>
      <c r="AB560" s="519">
        <v>4.3564816410588634</v>
      </c>
      <c r="AC560" s="519">
        <v>5.0072921145428211</v>
      </c>
      <c r="AD560" s="519">
        <v>1.9785340496985668</v>
      </c>
    </row>
    <row r="561" spans="2:30" x14ac:dyDescent="0.3">
      <c r="B561" s="310"/>
      <c r="C561" s="310"/>
      <c r="D561" s="310"/>
      <c r="Y561" s="518"/>
      <c r="Z561" s="519">
        <v>6.4858829071695698</v>
      </c>
      <c r="AA561" s="519">
        <v>12.114302158667213</v>
      </c>
      <c r="AB561" s="519">
        <v>4.3564816410588634</v>
      </c>
      <c r="AC561" s="519">
        <v>-7.4572209482397511E-3</v>
      </c>
      <c r="AD561" s="519">
        <v>1.301199153252</v>
      </c>
    </row>
    <row r="562" spans="2:30" x14ac:dyDescent="0.3">
      <c r="B562" s="310"/>
      <c r="C562" s="310"/>
      <c r="D562" s="310"/>
      <c r="Y562" s="518"/>
      <c r="Z562" s="519">
        <v>6.8987011487793257</v>
      </c>
      <c r="AA562" s="519">
        <v>10.762224905161604</v>
      </c>
      <c r="AB562" s="519">
        <v>4.3564816410588634</v>
      </c>
      <c r="AC562" s="519">
        <v>-0.55661759459420068</v>
      </c>
      <c r="AD562" s="519">
        <v>9.2571135792758649E-2</v>
      </c>
    </row>
    <row r="563" spans="2:30" x14ac:dyDescent="0.3">
      <c r="B563" s="310"/>
      <c r="C563" s="310"/>
      <c r="D563" s="310"/>
      <c r="Y563" s="518"/>
      <c r="Z563" s="519">
        <v>14.331832568647583</v>
      </c>
      <c r="AA563" s="519">
        <v>10.172555901662818</v>
      </c>
      <c r="AB563" s="519">
        <v>4.3564816410588634</v>
      </c>
      <c r="AC563" s="519">
        <v>3.9355353205756671</v>
      </c>
      <c r="AD563" s="519">
        <v>-0.63299753664807257</v>
      </c>
    </row>
    <row r="564" spans="2:30" x14ac:dyDescent="0.3">
      <c r="B564" s="310"/>
      <c r="C564" s="310"/>
      <c r="D564" s="310"/>
      <c r="Y564" s="518"/>
      <c r="Z564" s="519">
        <v>7.1628344875214189</v>
      </c>
      <c r="AA564" s="519">
        <v>9.1175732024700711</v>
      </c>
      <c r="AB564" s="519">
        <v>4.3564816410588634</v>
      </c>
      <c r="AC564" s="519">
        <v>-3.2408094297283867</v>
      </c>
      <c r="AD564" s="519">
        <v>-1.5464076619324385</v>
      </c>
    </row>
    <row r="565" spans="2:30" x14ac:dyDescent="0.3">
      <c r="B565" s="310"/>
      <c r="C565" s="310"/>
      <c r="D565" s="310"/>
      <c r="Y565" s="518"/>
      <c r="Z565" s="519">
        <v>8.1062492892550235</v>
      </c>
      <c r="AA565" s="519">
        <v>8.6340792200517757</v>
      </c>
      <c r="AB565" s="519">
        <v>4.3564816410588634</v>
      </c>
      <c r="AC565" s="519">
        <v>-5.1751307508195623</v>
      </c>
      <c r="AD565" s="519">
        <v>-1.9406149279884082</v>
      </c>
    </row>
    <row r="566" spans="2:30" x14ac:dyDescent="0.3">
      <c r="B566" s="310"/>
      <c r="C566" s="310"/>
      <c r="D566" s="310"/>
      <c r="Y566" s="518"/>
      <c r="Z566" s="519">
        <v>13.221394130960705</v>
      </c>
      <c r="AA566" s="519">
        <v>8.3594891200912222</v>
      </c>
      <c r="AB566" s="519">
        <v>4.3564816410588634</v>
      </c>
      <c r="AC566" s="519">
        <v>-4.3937951955646071</v>
      </c>
      <c r="AD566" s="519">
        <v>-1.9522858232314491</v>
      </c>
    </row>
    <row r="567" spans="2:30" x14ac:dyDescent="0.3">
      <c r="B567" s="310"/>
      <c r="C567" s="310"/>
      <c r="D567" s="310"/>
      <c r="Y567" s="518"/>
      <c r="Z567" s="519">
        <v>7.6161178849568714</v>
      </c>
      <c r="AA567" s="519">
        <v>8.0650073667135285</v>
      </c>
      <c r="AB567" s="519">
        <v>4.3564816410588634</v>
      </c>
      <c r="AC567" s="519">
        <v>-1.3865787624477406</v>
      </c>
      <c r="AD567" s="519">
        <v>-2.0452070350065048</v>
      </c>
    </row>
    <row r="568" spans="2:30" x14ac:dyDescent="0.3">
      <c r="B568" s="310"/>
      <c r="C568" s="310"/>
      <c r="D568" s="310"/>
      <c r="Y568" s="518"/>
      <c r="Z568" s="519">
        <v>3.1014250302415109</v>
      </c>
      <c r="AA568" s="519">
        <v>6.9242885561742886</v>
      </c>
      <c r="AB568" s="519">
        <v>4.3564816410588634</v>
      </c>
      <c r="AC568" s="519">
        <v>-2.7669080833400272</v>
      </c>
      <c r="AD568" s="519">
        <v>-2.1397587041013861</v>
      </c>
    </row>
    <row r="569" spans="2:30" x14ac:dyDescent="0.3">
      <c r="B569" s="310"/>
      <c r="C569" s="310"/>
      <c r="D569" s="310"/>
      <c r="Y569" s="518"/>
      <c r="Z569" s="519">
        <v>4.9765704490554441</v>
      </c>
      <c r="AA569" s="519">
        <v>5.1171773723869549</v>
      </c>
      <c r="AB569" s="519">
        <v>4.3564816410588634</v>
      </c>
      <c r="AC569" s="519">
        <v>-0.63831386129548662</v>
      </c>
      <c r="AD569" s="519">
        <v>-3.3220905133950009</v>
      </c>
    </row>
    <row r="570" spans="2:30" x14ac:dyDescent="0.3">
      <c r="B570" s="310"/>
      <c r="C570" s="310"/>
      <c r="D570" s="310"/>
      <c r="Y570" s="518"/>
      <c r="Z570" s="519">
        <v>12.270460295003724</v>
      </c>
      <c r="AA570" s="519">
        <v>4.4112499399154874</v>
      </c>
      <c r="AB570" s="519">
        <v>4.3564816410588634</v>
      </c>
      <c r="AC570" s="519">
        <v>3.2850868381502778</v>
      </c>
      <c r="AD570" s="519">
        <v>-3.3600170768155642</v>
      </c>
    </row>
    <row r="571" spans="2:30" x14ac:dyDescent="0.3">
      <c r="B571" s="310"/>
      <c r="C571" s="310"/>
      <c r="D571" s="310"/>
      <c r="Y571" s="518"/>
      <c r="Z571" s="519">
        <v>-0.82219718625325466</v>
      </c>
      <c r="AA571" s="519">
        <v>4.118055994496161</v>
      </c>
      <c r="AB571" s="519">
        <v>4.3564816410588634</v>
      </c>
      <c r="AC571" s="519">
        <v>-3.9026711133925573</v>
      </c>
      <c r="AD571" s="519">
        <v>-3.4974641347638777</v>
      </c>
    </row>
    <row r="572" spans="2:30" x14ac:dyDescent="0.3">
      <c r="B572" s="310"/>
      <c r="C572" s="310"/>
      <c r="D572" s="310"/>
      <c r="Y572" s="518"/>
      <c r="Z572" s="519">
        <v>-4.5435289972563186</v>
      </c>
      <c r="AA572" s="519">
        <v>4.2026916462152224</v>
      </c>
      <c r="AB572" s="519">
        <v>4.3564816410588634</v>
      </c>
      <c r="AC572" s="519">
        <v>-13.451453415874866</v>
      </c>
      <c r="AD572" s="519">
        <v>-3.1604470751140985</v>
      </c>
    </row>
    <row r="573" spans="2:30" x14ac:dyDescent="0.3">
      <c r="B573" s="310"/>
      <c r="C573" s="310"/>
      <c r="D573" s="310"/>
      <c r="Y573" s="518"/>
      <c r="Z573" s="519">
        <v>8.2799021036604312</v>
      </c>
      <c r="AA573" s="519">
        <v>4.1914567427869249</v>
      </c>
      <c r="AB573" s="519">
        <v>4.3564816410588634</v>
      </c>
      <c r="AC573" s="519">
        <v>-4.6592811395085505</v>
      </c>
      <c r="AD573" s="519">
        <v>-2.9945032069870456</v>
      </c>
    </row>
    <row r="574" spans="2:30" x14ac:dyDescent="0.3">
      <c r="B574" s="310"/>
      <c r="C574" s="310"/>
      <c r="D574" s="310"/>
      <c r="Y574" s="518"/>
      <c r="Z574" s="519">
        <v>5.5637602670215891</v>
      </c>
      <c r="AA574" s="519">
        <v>3.0719189454720328</v>
      </c>
      <c r="AB574" s="519">
        <v>4.3564816410588634</v>
      </c>
      <c r="AC574" s="519">
        <v>-2.3487081680859347</v>
      </c>
      <c r="AD574" s="519">
        <v>-3.5200193423594288</v>
      </c>
    </row>
    <row r="575" spans="2:30" x14ac:dyDescent="0.3">
      <c r="B575" s="310"/>
      <c r="C575" s="310"/>
      <c r="D575" s="310"/>
      <c r="Y575" s="518"/>
      <c r="Z575" s="519">
        <v>3.6938745922749452</v>
      </c>
      <c r="AA575" s="519">
        <v>3.3828772314058098</v>
      </c>
      <c r="AB575" s="519">
        <v>4.3564816410588634</v>
      </c>
      <c r="AC575" s="519">
        <v>-0.40778866579157125</v>
      </c>
      <c r="AD575" s="519">
        <v>-3.6706667473755692</v>
      </c>
    </row>
    <row r="576" spans="2:30" x14ac:dyDescent="0.3">
      <c r="B576" s="310"/>
      <c r="C576" s="310"/>
      <c r="D576" s="310"/>
      <c r="Y576" s="518"/>
      <c r="Z576" s="519">
        <v>4.89792612505736</v>
      </c>
      <c r="AA576" s="519">
        <v>4.1759504322123879</v>
      </c>
      <c r="AB576" s="519">
        <v>4.3564816410588634</v>
      </c>
      <c r="AC576" s="519">
        <v>0.5232932155938812</v>
      </c>
      <c r="AD576" s="519">
        <v>-2.9063671690002053</v>
      </c>
    </row>
    <row r="577" spans="2:30" x14ac:dyDescent="0.3">
      <c r="B577" s="310"/>
      <c r="C577" s="310"/>
      <c r="D577" s="310"/>
      <c r="Y577" s="518"/>
      <c r="Z577" s="519">
        <v>4.4336957137994819</v>
      </c>
      <c r="AA577" s="519">
        <v>4.0892318218834989</v>
      </c>
      <c r="AB577" s="519">
        <v>4.3564816410588634</v>
      </c>
      <c r="AC577" s="519">
        <v>-0.39352610945640265</v>
      </c>
      <c r="AD577" s="519">
        <v>-3.1373225708831609</v>
      </c>
    </row>
    <row r="578" spans="2:30" x14ac:dyDescent="0.3">
      <c r="B578" s="310"/>
      <c r="C578" s="310"/>
      <c r="D578" s="310"/>
      <c r="Y578" s="518"/>
      <c r="Z578" s="519">
        <v>1.3545108152831804</v>
      </c>
      <c r="AA578" s="519">
        <v>3.9634120360197449</v>
      </c>
      <c r="AB578" s="519">
        <v>4.3564816410588634</v>
      </c>
      <c r="AC578" s="519">
        <v>-4.9572029485055396</v>
      </c>
      <c r="AD578" s="519">
        <v>-2.6494283078276117</v>
      </c>
    </row>
    <row r="579" spans="2:30" x14ac:dyDescent="0.3">
      <c r="B579" s="310"/>
      <c r="C579" s="310"/>
      <c r="D579" s="310"/>
      <c r="Y579" s="518"/>
      <c r="Z579" s="519">
        <v>1.0079834083897263</v>
      </c>
      <c r="AA579" s="519">
        <v>4.3183100811446637</v>
      </c>
      <c r="AB579" s="519">
        <v>4.3564816410588634</v>
      </c>
      <c r="AC579" s="519">
        <v>-8.1013563672473197</v>
      </c>
      <c r="AD579" s="519">
        <v>-2.6283758835140349</v>
      </c>
    </row>
    <row r="580" spans="2:30" x14ac:dyDescent="0.3">
      <c r="B580" s="310"/>
      <c r="C580" s="310"/>
      <c r="D580" s="310"/>
      <c r="Y580" s="518"/>
      <c r="Z580" s="519">
        <v>7.6728718313582061</v>
      </c>
      <c r="AA580" s="519">
        <v>4.2850280295380632</v>
      </c>
      <c r="AB580" s="519">
        <v>4.3564816410588634</v>
      </c>
      <c r="AC580" s="519">
        <v>-6.2759689526892402</v>
      </c>
      <c r="AD580" s="519">
        <v>-2.7517083484970106</v>
      </c>
    </row>
    <row r="581" spans="2:30" x14ac:dyDescent="0.3">
      <c r="B581" s="310"/>
      <c r="C581" s="310"/>
      <c r="D581" s="310"/>
      <c r="Y581" s="518"/>
      <c r="Z581" s="519">
        <v>4.6830217659753153</v>
      </c>
      <c r="AA581" s="519">
        <v>4.2183427936201161</v>
      </c>
      <c r="AB581" s="519">
        <v>4.3564816410588634</v>
      </c>
      <c r="AC581" s="519">
        <v>1.0665516733029108</v>
      </c>
      <c r="AD581" s="519">
        <v>-2.6799575487239196</v>
      </c>
    </row>
    <row r="582" spans="2:30" x14ac:dyDescent="0.3">
      <c r="B582" s="310"/>
      <c r="C582" s="310"/>
      <c r="D582" s="310"/>
      <c r="Y582" s="518"/>
      <c r="Z582" s="519">
        <v>6.1781609081493727</v>
      </c>
      <c r="AA582" s="519">
        <v>4.7981998321802193</v>
      </c>
      <c r="AB582" s="519">
        <v>4.3564816410588634</v>
      </c>
      <c r="AC582" s="519">
        <v>-0.26042169559653416</v>
      </c>
      <c r="AD582" s="519">
        <v>-1.9919485356356859</v>
      </c>
    </row>
    <row r="583" spans="2:30" x14ac:dyDescent="0.3">
      <c r="B583" s="310"/>
      <c r="C583" s="310"/>
      <c r="D583" s="310"/>
      <c r="Y583" s="518"/>
      <c r="Z583" s="519">
        <v>4.6649517638111604</v>
      </c>
      <c r="AA583" s="519">
        <v>6.2339083921022604</v>
      </c>
      <c r="AB583" s="519">
        <v>4.3564816410588634</v>
      </c>
      <c r="AC583" s="519">
        <v>-0.34003403928694809</v>
      </c>
      <c r="AD583" s="519">
        <v>-0.32667633474891844</v>
      </c>
    </row>
    <row r="584" spans="2:30" x14ac:dyDescent="0.3">
      <c r="B584" s="310"/>
      <c r="C584" s="310"/>
      <c r="D584" s="310"/>
      <c r="Y584" s="518"/>
      <c r="Z584" s="519">
        <v>3.9668990623738556</v>
      </c>
      <c r="AA584" s="519">
        <v>6.1349215771507648</v>
      </c>
      <c r="AB584" s="519">
        <v>4.3564816410588634</v>
      </c>
      <c r="AC584" s="519">
        <v>0.10872948895523393</v>
      </c>
      <c r="AD584" s="519">
        <v>0.18472625099486045</v>
      </c>
    </row>
    <row r="585" spans="2:30" x14ac:dyDescent="0.3">
      <c r="B585" s="310"/>
      <c r="C585" s="310"/>
      <c r="D585" s="310"/>
      <c r="Y585" s="518"/>
      <c r="Z585" s="519">
        <v>5.4135100852039031</v>
      </c>
      <c r="AA585" s="519">
        <v>6.0380904856269675</v>
      </c>
      <c r="AB585" s="519">
        <v>4.3564816410588634</v>
      </c>
      <c r="AC585" s="519">
        <v>-0.14113985688790365</v>
      </c>
      <c r="AD585" s="519">
        <v>-0.24439774508136786</v>
      </c>
    </row>
    <row r="586" spans="2:30" x14ac:dyDescent="0.3">
      <c r="B586" s="310"/>
      <c r="C586" s="310"/>
      <c r="D586" s="310"/>
      <c r="Y586" s="518">
        <v>44409</v>
      </c>
      <c r="Z586" s="519">
        <v>11.057943327844017</v>
      </c>
      <c r="AA586" s="519">
        <v>5.8776465962949462</v>
      </c>
      <c r="AB586" s="519">
        <v>4.3564816410588634</v>
      </c>
      <c r="AC586" s="519">
        <v>3.5555490389600521</v>
      </c>
      <c r="AD586" s="519">
        <v>-0.4035966401425059</v>
      </c>
    </row>
    <row r="587" spans="2:30" x14ac:dyDescent="0.3">
      <c r="B587" s="310"/>
      <c r="C587" s="310"/>
      <c r="D587" s="310"/>
      <c r="Y587" s="518"/>
      <c r="Z587" s="519">
        <v>6.9799641266977268</v>
      </c>
      <c r="AA587" s="519">
        <v>6.2799943473202386</v>
      </c>
      <c r="AB587" s="519">
        <v>4.3564816410588634</v>
      </c>
      <c r="AC587" s="519">
        <v>-2.6961508524827877</v>
      </c>
      <c r="AD587" s="519">
        <v>-0.30647198173133056</v>
      </c>
    </row>
    <row r="588" spans="2:30" x14ac:dyDescent="0.3">
      <c r="B588" s="310"/>
      <c r="C588" s="310"/>
      <c r="D588" s="310"/>
      <c r="Y588" s="518"/>
      <c r="Z588" s="519">
        <v>4.0052041253087456</v>
      </c>
      <c r="AA588" s="519">
        <v>6.4984116269452477</v>
      </c>
      <c r="AB588" s="519">
        <v>4.3564816410588634</v>
      </c>
      <c r="AC588" s="519">
        <v>-1.9373162992306874</v>
      </c>
      <c r="AD588" s="519">
        <v>-2.1212686319253344E-2</v>
      </c>
    </row>
    <row r="589" spans="2:30" x14ac:dyDescent="0.3">
      <c r="B589" s="310"/>
      <c r="C589" s="310"/>
      <c r="D589" s="310"/>
      <c r="Y589" s="518"/>
      <c r="Z589" s="519">
        <v>5.0550536828252177</v>
      </c>
      <c r="AA589" s="519">
        <v>6.6373964041691806</v>
      </c>
      <c r="AB589" s="519">
        <v>4.3564816410588634</v>
      </c>
      <c r="AC589" s="519">
        <v>-1.3748139610245005</v>
      </c>
      <c r="AD589" s="519">
        <v>0.49587758000324861</v>
      </c>
    </row>
    <row r="590" spans="2:30" x14ac:dyDescent="0.3">
      <c r="B590" s="310"/>
      <c r="C590" s="310"/>
      <c r="D590" s="310"/>
      <c r="Y590" s="518"/>
      <c r="Z590" s="519">
        <v>7.4813860209882002</v>
      </c>
      <c r="AA590" s="519">
        <v>5.8823470154323143</v>
      </c>
      <c r="AB590" s="519">
        <v>4.3564816410588634</v>
      </c>
      <c r="AC590" s="519">
        <v>0.33983856959127934</v>
      </c>
      <c r="AD590" s="519">
        <v>0.32762179188292911</v>
      </c>
    </row>
    <row r="591" spans="2:30" x14ac:dyDescent="0.3">
      <c r="B591" s="310"/>
      <c r="C591" s="310"/>
      <c r="D591" s="310"/>
      <c r="Y591" s="518"/>
      <c r="Z591" s="519">
        <v>5.4958200197489173</v>
      </c>
      <c r="AA591" s="519">
        <v>6.7893198959350736</v>
      </c>
      <c r="AB591" s="519">
        <v>4.3564816410588634</v>
      </c>
      <c r="AC591" s="519">
        <v>2.1055445568397744</v>
      </c>
      <c r="AD591" s="519">
        <v>1.7494830341044272</v>
      </c>
    </row>
    <row r="592" spans="2:30" x14ac:dyDescent="0.3">
      <c r="B592" s="310"/>
      <c r="C592" s="310"/>
      <c r="D592" s="310"/>
      <c r="Y592" s="518"/>
      <c r="Z592" s="519">
        <v>6.386403525771442</v>
      </c>
      <c r="AA592" s="519">
        <v>7.094570811759529</v>
      </c>
      <c r="AB592" s="519">
        <v>4.3564816410588634</v>
      </c>
      <c r="AC592" s="519">
        <v>3.47849200736961</v>
      </c>
      <c r="AD592" s="519">
        <v>2.3797439399592895</v>
      </c>
    </row>
    <row r="593" spans="2:30" x14ac:dyDescent="0.3">
      <c r="B593" s="310"/>
      <c r="C593" s="310"/>
      <c r="D593" s="310"/>
      <c r="Y593" s="518"/>
      <c r="Z593" s="519">
        <v>5.772597606685947</v>
      </c>
      <c r="AA593" s="519">
        <v>7.2535185450379656</v>
      </c>
      <c r="AB593" s="519">
        <v>4.3564816410588634</v>
      </c>
      <c r="AC593" s="519">
        <v>2.3777585221178157</v>
      </c>
      <c r="AD593" s="519">
        <v>2.5904141968070218</v>
      </c>
    </row>
    <row r="594" spans="2:30" x14ac:dyDescent="0.3">
      <c r="B594" s="310"/>
      <c r="C594" s="310"/>
      <c r="D594" s="310"/>
      <c r="Y594" s="518"/>
      <c r="Z594" s="519">
        <v>13.328774290217044</v>
      </c>
      <c r="AA594" s="519">
        <v>6.9365332294513626</v>
      </c>
      <c r="AB594" s="519">
        <v>4.3564816410588634</v>
      </c>
      <c r="AC594" s="519">
        <v>7.2568778430676986</v>
      </c>
      <c r="AD594" s="519">
        <v>2.1767769151037828</v>
      </c>
    </row>
    <row r="595" spans="2:30" x14ac:dyDescent="0.3">
      <c r="B595" s="310"/>
      <c r="C595" s="310"/>
      <c r="D595" s="310"/>
      <c r="Y595" s="518"/>
      <c r="Z595" s="519">
        <v>6.1419605360799316</v>
      </c>
      <c r="AA595" s="519">
        <v>6.908633993353428</v>
      </c>
      <c r="AB595" s="519">
        <v>4.3564816410588634</v>
      </c>
      <c r="AC595" s="519">
        <v>2.4745100417533479</v>
      </c>
      <c r="AD595" s="519">
        <v>2.1635389692142399</v>
      </c>
    </row>
    <row r="596" spans="2:30" x14ac:dyDescent="0.3">
      <c r="B596" s="310"/>
      <c r="C596" s="310"/>
      <c r="D596" s="310"/>
      <c r="Y596" s="518"/>
      <c r="Z596" s="519">
        <v>6.1676878157742809</v>
      </c>
      <c r="AA596" s="519">
        <v>7.3868930491656579</v>
      </c>
      <c r="AB596" s="519">
        <v>4.3564816410588634</v>
      </c>
      <c r="AC596" s="519">
        <v>9.9877836909627149E-2</v>
      </c>
      <c r="AD596" s="519">
        <v>2.2773718925398976</v>
      </c>
    </row>
    <row r="597" spans="2:30" x14ac:dyDescent="0.3">
      <c r="B597" s="310"/>
      <c r="C597" s="310"/>
      <c r="D597" s="310"/>
      <c r="Y597" s="518"/>
      <c r="Z597" s="519">
        <v>5.262488811881969</v>
      </c>
      <c r="AA597" s="519">
        <v>8.3863006016385349</v>
      </c>
      <c r="AB597" s="519">
        <v>4.3564816410588634</v>
      </c>
      <c r="AC597" s="519">
        <v>-2.5556224023313945</v>
      </c>
      <c r="AD597" s="519">
        <v>2.5482456416761972</v>
      </c>
    </row>
    <row r="598" spans="2:30" x14ac:dyDescent="0.3">
      <c r="B598" s="310"/>
      <c r="C598" s="310"/>
      <c r="D598" s="310"/>
      <c r="Y598" s="518"/>
      <c r="Z598" s="519">
        <v>5.3005253670633774</v>
      </c>
      <c r="AA598" s="519">
        <v>7.0917477967614726</v>
      </c>
      <c r="AB598" s="519">
        <v>4.3564816410588634</v>
      </c>
      <c r="AC598" s="519">
        <v>2.0128789356129744</v>
      </c>
      <c r="AD598" s="519">
        <v>2.277910011537299</v>
      </c>
    </row>
    <row r="599" spans="2:30" x14ac:dyDescent="0.3">
      <c r="B599" s="310"/>
      <c r="C599" s="310"/>
      <c r="D599" s="310"/>
      <c r="Y599" s="518"/>
      <c r="Z599" s="519">
        <v>9.7342169164570542</v>
      </c>
      <c r="AA599" s="519">
        <v>6.8848876743653378</v>
      </c>
      <c r="AB599" s="519">
        <v>4.3564816410588634</v>
      </c>
      <c r="AC599" s="519">
        <v>4.2753224706492148</v>
      </c>
      <c r="AD599" s="519">
        <v>2.601827988581261</v>
      </c>
    </row>
    <row r="600" spans="2:30" x14ac:dyDescent="0.3">
      <c r="B600" s="310"/>
      <c r="C600" s="310"/>
      <c r="D600" s="310"/>
      <c r="Y600" s="518"/>
      <c r="Z600" s="519">
        <v>12.768450473996083</v>
      </c>
      <c r="AA600" s="519">
        <v>6.8136463338140123</v>
      </c>
      <c r="AB600" s="519">
        <v>4.3564816410588634</v>
      </c>
      <c r="AC600" s="519">
        <v>4.2738747660719127</v>
      </c>
      <c r="AD600" s="519">
        <v>2.7425979553762017</v>
      </c>
    </row>
    <row r="601" spans="2:30" x14ac:dyDescent="0.3">
      <c r="B601" s="310"/>
      <c r="C601" s="310"/>
      <c r="D601" s="310"/>
      <c r="Y601" s="518"/>
      <c r="Z601" s="519">
        <v>4.2669046560776049</v>
      </c>
      <c r="AA601" s="519">
        <v>7.2240044398235996</v>
      </c>
      <c r="AB601" s="519">
        <v>4.3564816410588634</v>
      </c>
      <c r="AC601" s="519">
        <v>5.3645284320954119</v>
      </c>
      <c r="AD601" s="519">
        <v>3.1064838506856285</v>
      </c>
    </row>
    <row r="602" spans="2:30" x14ac:dyDescent="0.3">
      <c r="B602" s="310"/>
      <c r="C602" s="310"/>
      <c r="D602" s="310"/>
      <c r="Y602" s="518"/>
      <c r="Z602" s="519">
        <v>4.6939396793069932</v>
      </c>
      <c r="AA602" s="519">
        <v>7.1355735530742566</v>
      </c>
      <c r="AB602" s="519">
        <v>4.3564816410588634</v>
      </c>
      <c r="AC602" s="519">
        <v>4.7419358810610817</v>
      </c>
      <c r="AD602" s="519">
        <v>2.5475964009138465</v>
      </c>
    </row>
    <row r="603" spans="2:30" x14ac:dyDescent="0.3">
      <c r="B603" s="310"/>
      <c r="C603" s="310"/>
      <c r="D603" s="310"/>
      <c r="Y603" s="518"/>
      <c r="Z603" s="519">
        <v>5.6689984319150017</v>
      </c>
      <c r="AA603" s="519">
        <v>7.4846623437912285</v>
      </c>
      <c r="AB603" s="519">
        <v>4.3564816410588634</v>
      </c>
      <c r="AC603" s="519">
        <v>1.0852676044742111</v>
      </c>
      <c r="AD603" s="519">
        <v>2.7071145561259016</v>
      </c>
    </row>
    <row r="604" spans="2:30" x14ac:dyDescent="0.3">
      <c r="B604" s="310"/>
      <c r="C604" s="310"/>
      <c r="D604" s="310"/>
      <c r="Y604" s="518"/>
      <c r="Z604" s="519">
        <v>8.1349955539490839</v>
      </c>
      <c r="AA604" s="519">
        <v>6.9968613777027571</v>
      </c>
      <c r="AB604" s="519">
        <v>4.3564816410588634</v>
      </c>
      <c r="AC604" s="519">
        <v>-8.4211351654062128E-3</v>
      </c>
      <c r="AD604" s="519">
        <v>2.4288130060247335</v>
      </c>
    </row>
    <row r="605" spans="2:30" x14ac:dyDescent="0.3">
      <c r="B605" s="310"/>
      <c r="C605" s="310"/>
      <c r="D605" s="310"/>
      <c r="Y605" s="518"/>
      <c r="Z605" s="519">
        <v>4.6815091598179759</v>
      </c>
      <c r="AA605" s="519">
        <v>7.2674156006417423</v>
      </c>
      <c r="AB605" s="519">
        <v>4.3564816410588634</v>
      </c>
      <c r="AC605" s="519">
        <v>-1.8993332127895002</v>
      </c>
      <c r="AD605" s="519">
        <v>1.8202056303480276</v>
      </c>
    </row>
    <row r="606" spans="2:30" x14ac:dyDescent="0.3">
      <c r="B606" s="310"/>
      <c r="C606" s="310"/>
      <c r="D606" s="310"/>
      <c r="Y606" s="518"/>
      <c r="Z606" s="519">
        <v>12.177838451475855</v>
      </c>
      <c r="AA606" s="519">
        <v>7.252100673347285</v>
      </c>
      <c r="AB606" s="519">
        <v>4.3564816410588634</v>
      </c>
      <c r="AC606" s="519">
        <v>5.3919495571336</v>
      </c>
      <c r="AD606" s="519">
        <v>1.0193974207056971</v>
      </c>
    </row>
    <row r="607" spans="2:30" x14ac:dyDescent="0.3">
      <c r="B607" s="310"/>
      <c r="C607" s="310"/>
      <c r="D607" s="310"/>
      <c r="Y607" s="518"/>
      <c r="Z607" s="519">
        <v>9.3538437113767827</v>
      </c>
      <c r="AA607" s="519">
        <v>7.1898681159020317</v>
      </c>
      <c r="AB607" s="519">
        <v>4.3564816410588634</v>
      </c>
      <c r="AC607" s="519">
        <v>2.3257639153637371</v>
      </c>
      <c r="AD607" s="519">
        <v>1.0080949613678516</v>
      </c>
    </row>
    <row r="608" spans="2:30" x14ac:dyDescent="0.3">
      <c r="B608" s="310"/>
      <c r="C608" s="310"/>
      <c r="D608" s="310"/>
      <c r="Y608" s="518"/>
      <c r="Z608" s="519">
        <v>6.1607842166505016</v>
      </c>
      <c r="AA608" s="519">
        <v>6.1996876713474567</v>
      </c>
      <c r="AB608" s="519">
        <v>4.3564816410588634</v>
      </c>
      <c r="AC608" s="519">
        <v>1.1042768023584699</v>
      </c>
      <c r="AD608" s="519">
        <v>0.8556376668497977</v>
      </c>
    </row>
    <row r="609" spans="2:30" x14ac:dyDescent="0.3">
      <c r="B609" s="310"/>
      <c r="C609" s="310"/>
      <c r="D609" s="310"/>
      <c r="Y609" s="518"/>
      <c r="Z609" s="519">
        <v>4.5867351882457914</v>
      </c>
      <c r="AA609" s="519">
        <v>5.7897060796707773</v>
      </c>
      <c r="AB609" s="519">
        <v>4.3564816410588634</v>
      </c>
      <c r="AC609" s="519">
        <v>-0.86372158643523278</v>
      </c>
      <c r="AD609" s="519">
        <v>1.1896233939102834</v>
      </c>
    </row>
    <row r="610" spans="2:30" x14ac:dyDescent="0.3">
      <c r="B610" s="310"/>
      <c r="C610" s="310"/>
      <c r="D610" s="310"/>
      <c r="Y610" s="518"/>
      <c r="Z610" s="519">
        <v>5.2333705297982309</v>
      </c>
      <c r="AA610" s="519">
        <v>4.6529050182172371</v>
      </c>
      <c r="AB610" s="519">
        <v>4.3564816410588634</v>
      </c>
      <c r="AC610" s="519">
        <v>1.006150389109294</v>
      </c>
      <c r="AD610" s="519">
        <v>0.71542340298350993</v>
      </c>
    </row>
    <row r="611" spans="2:30" x14ac:dyDescent="0.3">
      <c r="B611" s="310"/>
      <c r="C611" s="310"/>
      <c r="D611" s="310"/>
      <c r="Y611" s="518"/>
      <c r="Z611" s="519">
        <v>1.2037324420670652</v>
      </c>
      <c r="AA611" s="519">
        <v>3.9657394564601356</v>
      </c>
      <c r="AB611" s="519">
        <v>4.3564816410588634</v>
      </c>
      <c r="AC611" s="519">
        <v>-1.0756221967917838</v>
      </c>
      <c r="AD611" s="519">
        <v>0.64038752701991086</v>
      </c>
    </row>
    <row r="612" spans="2:30" x14ac:dyDescent="0.3">
      <c r="B612" s="310"/>
      <c r="C612" s="310"/>
      <c r="D612" s="310"/>
      <c r="Y612" s="518"/>
      <c r="Z612" s="519">
        <v>1.8116380180812146</v>
      </c>
      <c r="AA612" s="519">
        <v>3.9525595293437612</v>
      </c>
      <c r="AB612" s="519">
        <v>4.3564816410588634</v>
      </c>
      <c r="AC612" s="519">
        <v>0.43856687663389948</v>
      </c>
      <c r="AD612" s="519">
        <v>0.75839066474972383</v>
      </c>
    </row>
    <row r="613" spans="2:30" x14ac:dyDescent="0.3">
      <c r="B613" s="310"/>
      <c r="C613" s="310"/>
      <c r="D613" s="310"/>
      <c r="Y613" s="518"/>
      <c r="Z613" s="519">
        <v>4.2202310213010712</v>
      </c>
      <c r="AA613" s="519">
        <v>4.0894786724764565</v>
      </c>
      <c r="AB613" s="519">
        <v>4.3564816410588634</v>
      </c>
      <c r="AC613" s="519">
        <v>2.0725496206461855</v>
      </c>
      <c r="AD613" s="519">
        <v>1.1321146030006202</v>
      </c>
    </row>
    <row r="614" spans="2:30" x14ac:dyDescent="0.3">
      <c r="B614" s="310"/>
      <c r="C614" s="310"/>
      <c r="D614" s="310"/>
      <c r="Y614" s="518"/>
      <c r="Z614" s="519">
        <v>4.5436847790770756</v>
      </c>
      <c r="AA614" s="519">
        <v>4.0039102436152465</v>
      </c>
      <c r="AB614" s="519">
        <v>4.3564816410588634</v>
      </c>
      <c r="AC614" s="519">
        <v>1.8005127836185437</v>
      </c>
      <c r="AD614" s="519">
        <v>1.0983883789196247</v>
      </c>
    </row>
    <row r="615" spans="2:30" x14ac:dyDescent="0.3">
      <c r="B615" s="310"/>
      <c r="C615" s="310"/>
      <c r="D615" s="310"/>
      <c r="Y615" s="518"/>
      <c r="Z615" s="519">
        <v>6.0685247268358786</v>
      </c>
      <c r="AA615" s="519">
        <v>4.5185561384721922</v>
      </c>
      <c r="AB615" s="519">
        <v>4.3564816410588634</v>
      </c>
      <c r="AC615" s="519">
        <v>1.9302987664671605</v>
      </c>
      <c r="AD615" s="519">
        <v>0.9556148762250497</v>
      </c>
    </row>
    <row r="616" spans="2:30" x14ac:dyDescent="0.3">
      <c r="B616" s="310"/>
      <c r="C616" s="310"/>
      <c r="D616" s="310"/>
      <c r="Y616" s="518"/>
      <c r="Z616" s="519">
        <v>5.5451691901746614</v>
      </c>
      <c r="AA616" s="519">
        <v>4.7459756991032922</v>
      </c>
      <c r="AB616" s="519">
        <v>4.3564816410588634</v>
      </c>
      <c r="AC616" s="519">
        <v>1.7523459813210422</v>
      </c>
      <c r="AD616" s="519">
        <v>0.88787927555721879</v>
      </c>
    </row>
    <row r="617" spans="2:30" x14ac:dyDescent="0.3">
      <c r="B617" s="310"/>
      <c r="C617" s="310"/>
      <c r="D617" s="310"/>
      <c r="Y617" s="518">
        <v>44440</v>
      </c>
      <c r="Z617" s="519">
        <v>4.6343915277697629</v>
      </c>
      <c r="AA617" s="519">
        <v>4.2583273129476868</v>
      </c>
      <c r="AB617" s="519">
        <v>4.3564816410588634</v>
      </c>
      <c r="AC617" s="519">
        <v>0.77006682054232556</v>
      </c>
      <c r="AD617" s="519">
        <v>0.46950399937445092</v>
      </c>
    </row>
    <row r="618" spans="2:30" x14ac:dyDescent="0.3">
      <c r="B618" s="310"/>
      <c r="C618" s="310"/>
      <c r="D618" s="310"/>
      <c r="Y618" s="518"/>
      <c r="Z618" s="519">
        <v>4.8062537060656823</v>
      </c>
      <c r="AA618" s="519">
        <v>4.5023923257046503</v>
      </c>
      <c r="AB618" s="519">
        <v>4.3564816410588634</v>
      </c>
      <c r="AC618" s="519">
        <v>-2.075036715653809</v>
      </c>
      <c r="AD618" s="519">
        <v>0.4019459487075413</v>
      </c>
    </row>
    <row r="619" spans="2:30" x14ac:dyDescent="0.3">
      <c r="B619" s="310"/>
      <c r="C619" s="310"/>
      <c r="D619" s="310"/>
      <c r="Y619" s="518"/>
      <c r="Z619" s="519">
        <v>3.4035749424989157</v>
      </c>
      <c r="AA619" s="519">
        <v>4.6855595667948284</v>
      </c>
      <c r="AB619" s="519">
        <v>4.3564816410588634</v>
      </c>
      <c r="AC619" s="519">
        <v>-3.5582328040916877E-2</v>
      </c>
      <c r="AD619" s="519">
        <v>0.42202498101340374</v>
      </c>
    </row>
    <row r="620" spans="2:30" x14ac:dyDescent="0.3">
      <c r="B620" s="310"/>
      <c r="C620" s="310"/>
      <c r="D620" s="310"/>
      <c r="Y620" s="518"/>
      <c r="Z620" s="519">
        <v>0.80669231821182885</v>
      </c>
      <c r="AA620" s="519">
        <v>4.4512552422500296</v>
      </c>
      <c r="AB620" s="519">
        <v>4.3564816410588634</v>
      </c>
      <c r="AC620" s="519">
        <v>-0.85607731263318954</v>
      </c>
      <c r="AD620" s="519">
        <v>0.42254125936958076</v>
      </c>
    </row>
    <row r="621" spans="2:30" x14ac:dyDescent="0.3">
      <c r="B621" s="310"/>
      <c r="C621" s="310"/>
      <c r="D621" s="310"/>
      <c r="Y621" s="518"/>
      <c r="Z621" s="519">
        <v>6.2521398683758242</v>
      </c>
      <c r="AA621" s="519">
        <v>4.3534255144597633</v>
      </c>
      <c r="AB621" s="519">
        <v>4.3564816410588634</v>
      </c>
      <c r="AC621" s="519">
        <v>1.3276064289501761</v>
      </c>
      <c r="AD621" s="519">
        <v>0.9163157035694971</v>
      </c>
    </row>
    <row r="622" spans="2:30" x14ac:dyDescent="0.3">
      <c r="B622" s="310"/>
      <c r="C622" s="310"/>
      <c r="D622" s="310"/>
      <c r="Y622" s="518"/>
      <c r="Z622" s="519">
        <v>7.3506954144671255</v>
      </c>
      <c r="AA622" s="519">
        <v>4.427255637952082</v>
      </c>
      <c r="AB622" s="519">
        <v>4.3564816410588634</v>
      </c>
      <c r="AC622" s="519">
        <v>2.0708519926081976</v>
      </c>
      <c r="AD622" s="519">
        <v>1.6461734782272808</v>
      </c>
    </row>
    <row r="623" spans="2:30" x14ac:dyDescent="0.3">
      <c r="B623" s="310"/>
      <c r="C623" s="310"/>
      <c r="D623" s="310"/>
      <c r="Y623" s="518"/>
      <c r="Z623" s="519">
        <v>3.9050389183610723</v>
      </c>
      <c r="AA623" s="519">
        <v>4.439570582142629</v>
      </c>
      <c r="AB623" s="519">
        <v>4.3564816410588634</v>
      </c>
      <c r="AC623" s="519">
        <v>1.7559599298142814</v>
      </c>
      <c r="AD623" s="519">
        <v>1.6759821829854542</v>
      </c>
    </row>
    <row r="624" spans="2:30" x14ac:dyDescent="0.3">
      <c r="B624" s="310"/>
      <c r="C624" s="310"/>
      <c r="D624" s="310"/>
      <c r="Y624" s="518"/>
      <c r="Z624" s="519">
        <v>3.9495834332378936</v>
      </c>
      <c r="AA624" s="519">
        <v>5.06079969204138</v>
      </c>
      <c r="AB624" s="519">
        <v>4.3564816410588634</v>
      </c>
      <c r="AC624" s="519">
        <v>4.2264879299417402</v>
      </c>
      <c r="AD624" s="519">
        <v>1.7649003300973922</v>
      </c>
    </row>
    <row r="625" spans="2:30" x14ac:dyDescent="0.3">
      <c r="B625" s="310"/>
      <c r="C625" s="310"/>
      <c r="D625" s="310"/>
      <c r="Y625" s="518"/>
      <c r="Z625" s="519">
        <v>5.3230645705119155</v>
      </c>
      <c r="AA625" s="519">
        <v>5.0268635424603261</v>
      </c>
      <c r="AB625" s="519">
        <v>4.3564816410588634</v>
      </c>
      <c r="AC625" s="519">
        <v>3.0339677069506763</v>
      </c>
      <c r="AD625" s="519">
        <v>1.619926034517984</v>
      </c>
    </row>
    <row r="626" spans="2:30" x14ac:dyDescent="0.3">
      <c r="B626" s="310"/>
      <c r="C626" s="310"/>
      <c r="D626" s="310"/>
      <c r="Y626" s="518"/>
      <c r="Z626" s="519">
        <v>3.4897795518327412</v>
      </c>
      <c r="AA626" s="519">
        <v>4.535637516749853</v>
      </c>
      <c r="AB626" s="519">
        <v>4.3564816410588634</v>
      </c>
      <c r="AC626" s="519">
        <v>0.17307860526629781</v>
      </c>
      <c r="AD626" s="519">
        <v>0.99056016088830945</v>
      </c>
    </row>
    <row r="627" spans="2:30" x14ac:dyDescent="0.3">
      <c r="B627" s="310"/>
      <c r="C627" s="310"/>
      <c r="D627" s="310"/>
      <c r="Y627" s="518"/>
      <c r="Z627" s="519">
        <v>5.1552960875030891</v>
      </c>
      <c r="AA627" s="519">
        <v>4.4271985286630633</v>
      </c>
      <c r="AB627" s="519">
        <v>4.3564816410588634</v>
      </c>
      <c r="AC627" s="519">
        <v>-0.23365028284962364</v>
      </c>
      <c r="AD627" s="519">
        <v>0.43394055956077338</v>
      </c>
    </row>
    <row r="628" spans="2:30" x14ac:dyDescent="0.3">
      <c r="B628" s="310"/>
      <c r="C628" s="310"/>
      <c r="D628" s="310"/>
      <c r="Y628" s="518"/>
      <c r="Z628" s="519">
        <v>6.0145868213084484</v>
      </c>
      <c r="AA628" s="519">
        <v>4.1173049081571369</v>
      </c>
      <c r="AB628" s="519">
        <v>4.3564816410588634</v>
      </c>
      <c r="AC628" s="519">
        <v>0.31278635989431791</v>
      </c>
      <c r="AD628" s="519">
        <v>-1.6192795219304962E-2</v>
      </c>
    </row>
    <row r="629" spans="2:30" x14ac:dyDescent="0.3">
      <c r="B629" s="310"/>
      <c r="C629" s="310"/>
      <c r="D629" s="310"/>
      <c r="Y629" s="518"/>
      <c r="Z629" s="519">
        <v>3.9121132344938112</v>
      </c>
      <c r="AA629" s="519">
        <v>3.6851984182118196</v>
      </c>
      <c r="AB629" s="519">
        <v>4.3564816410588634</v>
      </c>
      <c r="AC629" s="519">
        <v>-2.3347091227995236</v>
      </c>
      <c r="AD629" s="519">
        <v>-0.66658320057082476</v>
      </c>
    </row>
    <row r="630" spans="2:30" x14ac:dyDescent="0.3">
      <c r="B630" s="310"/>
      <c r="C630" s="310"/>
      <c r="D630" s="310"/>
      <c r="Y630" s="518"/>
      <c r="Z630" s="519">
        <v>3.1459660017535405</v>
      </c>
      <c r="AA630" s="519">
        <v>3.8214821116618052</v>
      </c>
      <c r="AB630" s="519">
        <v>4.3564816410588634</v>
      </c>
      <c r="AC630" s="519">
        <v>-2.1403772794784715</v>
      </c>
      <c r="AD630" s="519">
        <v>-0.93846647390420757</v>
      </c>
    </row>
    <row r="631" spans="2:30" x14ac:dyDescent="0.3">
      <c r="B631" s="310"/>
      <c r="C631" s="310"/>
      <c r="D631" s="310"/>
      <c r="Y631" s="518"/>
      <c r="Z631" s="519">
        <v>1.7803280896964098</v>
      </c>
      <c r="AA631" s="519">
        <v>3.446173470181781</v>
      </c>
      <c r="AB631" s="519">
        <v>4.3564816410588634</v>
      </c>
      <c r="AC631" s="519">
        <v>1.0755544464811919</v>
      </c>
      <c r="AD631" s="519">
        <v>-0.71552229635577191</v>
      </c>
    </row>
    <row r="632" spans="2:30" x14ac:dyDescent="0.3">
      <c r="B632" s="310"/>
      <c r="C632" s="310"/>
      <c r="D632" s="310"/>
      <c r="Y632" s="518"/>
      <c r="Z632" s="519">
        <v>2.298319140894697</v>
      </c>
      <c r="AA632" s="519">
        <v>3.5734603703236894</v>
      </c>
      <c r="AB632" s="519">
        <v>4.3564816410588634</v>
      </c>
      <c r="AC632" s="519">
        <v>-1.5187651305099621</v>
      </c>
      <c r="AD632" s="519">
        <v>-0.48134708035343821</v>
      </c>
    </row>
    <row r="633" spans="2:30" x14ac:dyDescent="0.3">
      <c r="B633" s="310"/>
      <c r="C633" s="310"/>
      <c r="D633" s="310"/>
      <c r="Y633" s="518"/>
      <c r="Z633" s="519">
        <v>4.4437654059826404</v>
      </c>
      <c r="AA633" s="519">
        <v>4.9823369011889458</v>
      </c>
      <c r="AB633" s="519">
        <v>4.3564816410588634</v>
      </c>
      <c r="AC633" s="519">
        <v>-1.7301043080673821</v>
      </c>
      <c r="AD633" s="519">
        <v>0.37205206095162929</v>
      </c>
    </row>
    <row r="634" spans="2:30" x14ac:dyDescent="0.3">
      <c r="B634" s="310"/>
      <c r="C634" s="310"/>
      <c r="D634" s="310"/>
      <c r="Y634" s="518"/>
      <c r="Z634" s="519">
        <v>2.5281355971429194</v>
      </c>
      <c r="AA634" s="519">
        <v>5.5373955545522024</v>
      </c>
      <c r="AB634" s="519">
        <v>4.3564816410588634</v>
      </c>
      <c r="AC634" s="519">
        <v>1.326958959989426</v>
      </c>
      <c r="AD634" s="519">
        <v>0.66697102707917522</v>
      </c>
    </row>
    <row r="635" spans="2:30" x14ac:dyDescent="0.3">
      <c r="B635" s="310"/>
      <c r="C635" s="310"/>
      <c r="D635" s="310"/>
      <c r="Y635" s="518"/>
      <c r="Z635" s="519">
        <v>6.9055951223018077</v>
      </c>
      <c r="AA635" s="519">
        <v>6.0761037090223224</v>
      </c>
      <c r="AB635" s="519">
        <v>4.3564816410588634</v>
      </c>
      <c r="AC635" s="519">
        <v>1.9520128719106538</v>
      </c>
      <c r="AD635" s="519">
        <v>0.89909352599824743</v>
      </c>
    </row>
    <row r="636" spans="2:30" x14ac:dyDescent="0.3">
      <c r="B636" s="310"/>
      <c r="C636" s="310"/>
      <c r="D636" s="310"/>
      <c r="Y636" s="518"/>
      <c r="Z636" s="519">
        <v>13.774248950550609</v>
      </c>
      <c r="AA636" s="519">
        <v>6.2037157690942681</v>
      </c>
      <c r="AB636" s="519">
        <v>4.3564816410588634</v>
      </c>
      <c r="AC636" s="519">
        <v>3.6390848663359492</v>
      </c>
      <c r="AD636" s="519">
        <v>0.67500966219071956</v>
      </c>
    </row>
    <row r="637" spans="2:30" x14ac:dyDescent="0.3">
      <c r="B637" s="310"/>
      <c r="C637" s="310"/>
      <c r="D637" s="310"/>
      <c r="Y637" s="518"/>
      <c r="Z637" s="519">
        <v>7.0313765752963331</v>
      </c>
      <c r="AA637" s="519">
        <v>6.3597718056027608</v>
      </c>
      <c r="AB637" s="519">
        <v>4.3564816410588634</v>
      </c>
      <c r="AC637" s="519">
        <v>-7.594451658565049E-2</v>
      </c>
      <c r="AD637" s="519">
        <v>1.3308758669887968</v>
      </c>
    </row>
    <row r="638" spans="2:30" x14ac:dyDescent="0.3">
      <c r="B638" s="310"/>
      <c r="C638" s="310"/>
      <c r="D638" s="310"/>
      <c r="Y638" s="518"/>
      <c r="Z638" s="519">
        <v>5.5512851709872475</v>
      </c>
      <c r="AA638" s="519">
        <v>6.4681579875897492</v>
      </c>
      <c r="AB638" s="519">
        <v>4.3564816410588634</v>
      </c>
      <c r="AC638" s="519">
        <v>2.7004119389146979</v>
      </c>
      <c r="AD638" s="519">
        <v>1.0124778145990498</v>
      </c>
    </row>
    <row r="639" spans="2:30" x14ac:dyDescent="0.3">
      <c r="B639" s="310"/>
      <c r="C639" s="310"/>
      <c r="D639" s="310"/>
      <c r="Y639" s="518"/>
      <c r="Z639" s="519">
        <v>3.1916035613983174</v>
      </c>
      <c r="AA639" s="519">
        <v>5.9898303806703499</v>
      </c>
      <c r="AB639" s="519">
        <v>4.3564816410588634</v>
      </c>
      <c r="AC639" s="519">
        <v>-3.0873521771626571</v>
      </c>
      <c r="AD639" s="519">
        <v>0.46708403089943268</v>
      </c>
    </row>
    <row r="640" spans="2:30" x14ac:dyDescent="0.3">
      <c r="B640" s="310"/>
      <c r="C640" s="310"/>
      <c r="D640" s="310"/>
      <c r="Y640" s="518"/>
      <c r="Z640" s="519">
        <v>5.5361576615420933</v>
      </c>
      <c r="AA640" s="519">
        <v>5.1093750233519231</v>
      </c>
      <c r="AB640" s="519">
        <v>4.3564816410588634</v>
      </c>
      <c r="AC640" s="519">
        <v>2.8609591255191589</v>
      </c>
      <c r="AD640" s="519">
        <v>-0.18530788380443294</v>
      </c>
    </row>
    <row r="641" spans="2:30" x14ac:dyDescent="0.3">
      <c r="B641" s="310"/>
      <c r="C641" s="310"/>
      <c r="D641" s="310"/>
      <c r="Y641" s="518"/>
      <c r="Z641" s="519">
        <v>3.2868388710518368</v>
      </c>
      <c r="AA641" s="519">
        <v>5.1468159836887422</v>
      </c>
      <c r="AB641" s="519">
        <v>4.3564816410588634</v>
      </c>
      <c r="AC641" s="519">
        <v>-0.90182740673880346</v>
      </c>
      <c r="AD641" s="519">
        <v>-0.31417257215413891</v>
      </c>
    </row>
    <row r="642" spans="2:30" x14ac:dyDescent="0.3">
      <c r="B642" s="310"/>
      <c r="C642" s="310"/>
      <c r="D642" s="310"/>
      <c r="Y642" s="518"/>
      <c r="Z642" s="519">
        <v>3.5573018738660163</v>
      </c>
      <c r="AA642" s="519">
        <v>5.1202336684740146</v>
      </c>
      <c r="AB642" s="519">
        <v>4.3564816410588634</v>
      </c>
      <c r="AC642" s="519">
        <v>-1.8657436139866661</v>
      </c>
      <c r="AD642" s="519">
        <v>-0.55477065873402664</v>
      </c>
    </row>
    <row r="643" spans="2:30" x14ac:dyDescent="0.3">
      <c r="B643" s="310"/>
      <c r="C643" s="310"/>
      <c r="D643" s="310"/>
      <c r="Y643" s="518"/>
      <c r="Z643" s="519">
        <v>7.6110614493216122</v>
      </c>
      <c r="AA643" s="519">
        <v>5.0996897436586099</v>
      </c>
      <c r="AB643" s="519">
        <v>4.3564816410588634</v>
      </c>
      <c r="AC643" s="519">
        <v>-0.92765853659111031</v>
      </c>
      <c r="AD643" s="519">
        <v>5.1119157681018886E-2</v>
      </c>
    </row>
    <row r="644" spans="2:30" x14ac:dyDescent="0.3">
      <c r="B644" s="310"/>
      <c r="C644" s="310"/>
      <c r="D644" s="310"/>
      <c r="Y644" s="518"/>
      <c r="Z644" s="519">
        <v>7.293463297654073</v>
      </c>
      <c r="AA644" s="519">
        <v>5.2505463584391521</v>
      </c>
      <c r="AB644" s="519">
        <v>4.3564816410588634</v>
      </c>
      <c r="AC644" s="519">
        <v>-0.97799733503359221</v>
      </c>
      <c r="AD644" s="519">
        <v>0.53574350484439648</v>
      </c>
    </row>
    <row r="645" spans="2:30" x14ac:dyDescent="0.3">
      <c r="B645" s="310"/>
      <c r="C645" s="310"/>
      <c r="D645" s="310"/>
      <c r="Y645" s="518"/>
      <c r="Z645" s="519">
        <v>5.3652089644841539</v>
      </c>
      <c r="AA645" s="519">
        <v>5.5809582544006187</v>
      </c>
      <c r="AB645" s="519">
        <v>4.3564816410588634</v>
      </c>
      <c r="AC645" s="519">
        <v>1.016225332855484</v>
      </c>
      <c r="AD645" s="519">
        <v>1.2130446588456405</v>
      </c>
    </row>
    <row r="646" spans="2:30" x14ac:dyDescent="0.3">
      <c r="B646" s="310"/>
      <c r="C646" s="310"/>
      <c r="D646" s="310"/>
      <c r="Y646" s="518"/>
      <c r="Z646" s="519">
        <v>3.0477960876904846</v>
      </c>
      <c r="AA646" s="519">
        <v>4.9201469086185172</v>
      </c>
      <c r="AB646" s="519">
        <v>4.3564816410588634</v>
      </c>
      <c r="AC646" s="519">
        <v>1.1538765377426614</v>
      </c>
      <c r="AD646" s="519">
        <v>1.1722361842231399</v>
      </c>
    </row>
    <row r="647" spans="2:30" x14ac:dyDescent="0.3">
      <c r="B647" s="310"/>
      <c r="C647" s="310"/>
      <c r="D647" s="310"/>
      <c r="Y647" s="518">
        <v>44470</v>
      </c>
      <c r="Z647" s="519">
        <v>6.5921539650058829</v>
      </c>
      <c r="AA647" s="519">
        <v>4.4494988090695156</v>
      </c>
      <c r="AB647" s="519">
        <v>5.853077124662434</v>
      </c>
      <c r="AC647" s="519">
        <v>6.2533295556628019</v>
      </c>
      <c r="AD647" s="519">
        <v>1.0484295241602939</v>
      </c>
    </row>
    <row r="648" spans="2:30" x14ac:dyDescent="0.3">
      <c r="B648" s="310"/>
      <c r="C648" s="310"/>
      <c r="D648" s="310"/>
      <c r="Y648" s="518"/>
      <c r="Z648" s="519">
        <v>5.599722142782106</v>
      </c>
      <c r="AA648" s="519">
        <v>4.6007224566441369</v>
      </c>
      <c r="AB648" s="519">
        <v>5.853077124662434</v>
      </c>
      <c r="AC648" s="519">
        <v>3.8392806712699041</v>
      </c>
      <c r="AD648" s="519">
        <v>1.3240377456787533</v>
      </c>
    </row>
    <row r="649" spans="2:30" x14ac:dyDescent="0.3">
      <c r="B649" s="310"/>
      <c r="C649" s="310"/>
      <c r="D649" s="310"/>
      <c r="Y649" s="518"/>
      <c r="Z649" s="519">
        <v>-1.0683775466086933</v>
      </c>
      <c r="AA649" s="519">
        <v>4.2935022492676991</v>
      </c>
      <c r="AB649" s="519">
        <v>5.853077124662434</v>
      </c>
      <c r="AC649" s="519">
        <v>-2.1514029363441693</v>
      </c>
      <c r="AD649" s="519">
        <v>1.9410650176216169</v>
      </c>
    </row>
    <row r="650" spans="2:30" x14ac:dyDescent="0.3">
      <c r="B650" s="310"/>
      <c r="C650" s="310"/>
      <c r="D650" s="310"/>
      <c r="Y650" s="518"/>
      <c r="Z650" s="519">
        <v>4.3165247524786015</v>
      </c>
      <c r="AA650" s="519">
        <v>4.3544811511769561</v>
      </c>
      <c r="AB650" s="519">
        <v>5.853077124662434</v>
      </c>
      <c r="AC650" s="519">
        <v>-1.7943051570310331</v>
      </c>
      <c r="AD650" s="519">
        <v>2.0490692751457238</v>
      </c>
    </row>
    <row r="651" spans="2:30" x14ac:dyDescent="0.3">
      <c r="B651" s="310"/>
      <c r="C651" s="310"/>
      <c r="D651" s="310"/>
      <c r="Y651" s="518"/>
      <c r="Z651" s="519">
        <v>8.3520288306764261</v>
      </c>
      <c r="AA651" s="519">
        <v>3.9036425509622985</v>
      </c>
      <c r="AB651" s="519">
        <v>5.853077124662434</v>
      </c>
      <c r="AC651" s="519">
        <v>0.95126021559562446</v>
      </c>
      <c r="AD651" s="519">
        <v>1.453987021125684</v>
      </c>
    </row>
    <row r="652" spans="2:30" x14ac:dyDescent="0.3">
      <c r="B652" s="310"/>
      <c r="C652" s="310"/>
      <c r="D652" s="310"/>
      <c r="Y652" s="518"/>
      <c r="Z652" s="519">
        <v>3.2146675128490894</v>
      </c>
      <c r="AA652" s="519">
        <v>3.6710729645939701</v>
      </c>
      <c r="AB652" s="519">
        <v>5.853077124662434</v>
      </c>
      <c r="AC652" s="519">
        <v>5.3354162364555293</v>
      </c>
      <c r="AD652" s="519">
        <v>1.2243271113397896</v>
      </c>
    </row>
    <row r="653" spans="2:30" x14ac:dyDescent="0.3">
      <c r="B653" s="310"/>
      <c r="C653" s="310"/>
      <c r="D653" s="310"/>
      <c r="Y653" s="518"/>
      <c r="Z653" s="519">
        <v>3.4746484010552749</v>
      </c>
      <c r="AA653" s="519">
        <v>3.9536373336753634</v>
      </c>
      <c r="AB653" s="519">
        <v>5.853077124662434</v>
      </c>
      <c r="AC653" s="519">
        <v>1.9099063404114105</v>
      </c>
      <c r="AD653" s="519">
        <v>1.6345885447685313</v>
      </c>
    </row>
    <row r="654" spans="2:30" x14ac:dyDescent="0.3">
      <c r="B654" s="310"/>
      <c r="C654" s="310"/>
      <c r="D654" s="310"/>
      <c r="Y654" s="518"/>
      <c r="Z654" s="519">
        <v>3.436283763503281</v>
      </c>
      <c r="AA654" s="519">
        <v>4.38653204229756</v>
      </c>
      <c r="AB654" s="519">
        <v>5.853077124662434</v>
      </c>
      <c r="AC654" s="519">
        <v>2.0877537775225221</v>
      </c>
      <c r="AD654" s="519">
        <v>2.1335014440037514</v>
      </c>
    </row>
    <row r="655" spans="2:30" x14ac:dyDescent="0.3">
      <c r="B655" s="310"/>
      <c r="C655" s="310"/>
      <c r="D655" s="310"/>
      <c r="Y655" s="518"/>
      <c r="Z655" s="519">
        <v>3.9717350382038092</v>
      </c>
      <c r="AA655" s="519">
        <v>3.925955124012861</v>
      </c>
      <c r="AB655" s="519">
        <v>5.853077124662434</v>
      </c>
      <c r="AC655" s="519">
        <v>2.2316613027686429</v>
      </c>
      <c r="AD655" s="519">
        <v>2.5123680018520753</v>
      </c>
    </row>
    <row r="656" spans="2:30" x14ac:dyDescent="0.3">
      <c r="B656" s="310"/>
      <c r="C656" s="310"/>
      <c r="D656" s="310"/>
      <c r="Y656" s="518"/>
      <c r="Z656" s="519">
        <v>0.90957303696105996</v>
      </c>
      <c r="AA656" s="519">
        <v>4.2203546544261057</v>
      </c>
      <c r="AB656" s="519">
        <v>5.853077124662434</v>
      </c>
      <c r="AC656" s="519">
        <v>0.72042709765702284</v>
      </c>
      <c r="AD656" s="519">
        <v>2.4803527209158625</v>
      </c>
    </row>
    <row r="657" spans="2:30" x14ac:dyDescent="0.3">
      <c r="B657" s="310"/>
      <c r="C657" s="310"/>
      <c r="D657" s="310"/>
      <c r="Y657" s="518"/>
      <c r="Z657" s="519">
        <v>7.3467877128339811</v>
      </c>
      <c r="AA657" s="519">
        <v>4.2352589309970439</v>
      </c>
      <c r="AB657" s="519">
        <v>5.853077124662434</v>
      </c>
      <c r="AC657" s="519">
        <v>1.6980851376155073</v>
      </c>
      <c r="AD657" s="519">
        <v>3.1316893328943047</v>
      </c>
    </row>
    <row r="658" spans="2:30" x14ac:dyDescent="0.3">
      <c r="B658" s="310"/>
      <c r="C658" s="310"/>
      <c r="D658" s="310"/>
      <c r="Y658" s="518"/>
      <c r="Z658" s="519">
        <v>5.1279904026835315</v>
      </c>
      <c r="AA658" s="519">
        <v>4.1842417116293236</v>
      </c>
      <c r="AB658" s="519">
        <v>5.853077124662434</v>
      </c>
      <c r="AC658" s="519">
        <v>3.6033261205338931</v>
      </c>
      <c r="AD658" s="519">
        <v>3.4199680595588831</v>
      </c>
    </row>
    <row r="659" spans="2:30" x14ac:dyDescent="0.3">
      <c r="B659" s="310"/>
      <c r="C659" s="310"/>
      <c r="D659" s="310"/>
      <c r="Y659" s="518"/>
      <c r="Z659" s="519">
        <v>5.275464225741807</v>
      </c>
      <c r="AA659" s="519">
        <v>4.108537630051293</v>
      </c>
      <c r="AB659" s="519">
        <v>5.853077124662434</v>
      </c>
      <c r="AC659" s="519">
        <v>5.111309269902037</v>
      </c>
      <c r="AD659" s="519">
        <v>3.6057469567309437</v>
      </c>
    </row>
    <row r="660" spans="2:30" x14ac:dyDescent="0.3">
      <c r="B660" s="310"/>
      <c r="C660" s="310"/>
      <c r="D660" s="310"/>
      <c r="Y660" s="518"/>
      <c r="Z660" s="519">
        <v>3.5789783370518413</v>
      </c>
      <c r="AA660" s="519">
        <v>4.7140432420982421</v>
      </c>
      <c r="AB660" s="519">
        <v>5.853077124662434</v>
      </c>
      <c r="AC660" s="519">
        <v>6.4692626242605087</v>
      </c>
      <c r="AD660" s="519">
        <v>3.9218173686673521</v>
      </c>
    </row>
    <row r="661" spans="2:30" x14ac:dyDescent="0.3">
      <c r="B661" s="310"/>
      <c r="C661" s="310"/>
      <c r="D661" s="310"/>
      <c r="Y661" s="518"/>
      <c r="Z661" s="519">
        <v>3.0791632279292354</v>
      </c>
      <c r="AA661" s="519">
        <v>4.4054819237983578</v>
      </c>
      <c r="AB661" s="519">
        <v>5.853077124662434</v>
      </c>
      <c r="AC661" s="519">
        <v>4.1057048641745695</v>
      </c>
      <c r="AD661" s="519">
        <v>4.2635146872427372</v>
      </c>
    </row>
    <row r="662" spans="2:30" x14ac:dyDescent="0.3">
      <c r="B662" s="310"/>
      <c r="C662" s="310"/>
      <c r="D662" s="310"/>
      <c r="Y662" s="518"/>
      <c r="Z662" s="519">
        <v>3.4418064671575945</v>
      </c>
      <c r="AA662" s="519">
        <v>4.369757174165473</v>
      </c>
      <c r="AB662" s="519">
        <v>5.853077124662434</v>
      </c>
      <c r="AC662" s="519">
        <v>3.5321135829730679</v>
      </c>
      <c r="AD662" s="519">
        <v>4.030049037943308</v>
      </c>
    </row>
    <row r="663" spans="2:30" x14ac:dyDescent="0.3">
      <c r="B663" s="310"/>
      <c r="C663" s="310"/>
      <c r="D663" s="310"/>
      <c r="Y663" s="518"/>
      <c r="Z663" s="519">
        <v>5.1481123212897018</v>
      </c>
      <c r="AA663" s="519">
        <v>4.0708628633033141</v>
      </c>
      <c r="AB663" s="519">
        <v>5.853077124662434</v>
      </c>
      <c r="AC663" s="519">
        <v>2.9329199812118816</v>
      </c>
      <c r="AD663" s="519">
        <v>3.5342049735049677</v>
      </c>
    </row>
    <row r="664" spans="2:30" x14ac:dyDescent="0.3">
      <c r="B664" s="310"/>
      <c r="C664" s="310"/>
      <c r="D664" s="310"/>
      <c r="Y664" s="518"/>
      <c r="Z664" s="519">
        <v>5.1868584847347936</v>
      </c>
      <c r="AA664" s="519">
        <v>3.5897186427542502</v>
      </c>
      <c r="AB664" s="519">
        <v>5.853077124662434</v>
      </c>
      <c r="AC664" s="519">
        <v>4.0899663676431999</v>
      </c>
      <c r="AD664" s="519">
        <v>2.5339442598419026</v>
      </c>
    </row>
    <row r="665" spans="2:30" x14ac:dyDescent="0.3">
      <c r="B665" s="310"/>
      <c r="C665" s="310"/>
      <c r="D665" s="310"/>
      <c r="Y665" s="518"/>
      <c r="Z665" s="519">
        <v>4.8779171552533391</v>
      </c>
      <c r="AA665" s="519">
        <v>3.980903328771364</v>
      </c>
      <c r="AB665" s="519">
        <v>5.853077124662434</v>
      </c>
      <c r="AC665" s="519">
        <v>1.9690665754378927</v>
      </c>
      <c r="AD665" s="519">
        <v>2.3683670481441692</v>
      </c>
    </row>
    <row r="666" spans="2:30" x14ac:dyDescent="0.3">
      <c r="B666" s="310"/>
      <c r="C666" s="310"/>
      <c r="D666" s="310"/>
      <c r="Y666" s="518"/>
      <c r="Z666" s="519">
        <v>3.1832040497066925</v>
      </c>
      <c r="AA666" s="519">
        <v>3.973167413775724</v>
      </c>
      <c r="AB666" s="519">
        <v>5.853077124662434</v>
      </c>
      <c r="AC666" s="519">
        <v>1.6404008188336547</v>
      </c>
      <c r="AD666" s="519">
        <v>2.4289687843851766</v>
      </c>
    </row>
    <row r="667" spans="2:30" x14ac:dyDescent="0.3">
      <c r="B667" s="310"/>
      <c r="C667" s="310"/>
      <c r="D667" s="310"/>
      <c r="Y667" s="518"/>
      <c r="Z667" s="519">
        <v>0.2109687932083959</v>
      </c>
      <c r="AA667" s="519">
        <v>3.902352625660281</v>
      </c>
      <c r="AB667" s="519">
        <v>5.853077124662434</v>
      </c>
      <c r="AC667" s="519">
        <v>-0.53256237138094775</v>
      </c>
      <c r="AD667" s="519">
        <v>2.8266581271460711</v>
      </c>
    </row>
    <row r="668" spans="2:30" x14ac:dyDescent="0.3">
      <c r="B668" s="310"/>
      <c r="C668" s="310"/>
      <c r="D668" s="310"/>
      <c r="Y668" s="518"/>
      <c r="Z668" s="519">
        <v>5.8174560300490317</v>
      </c>
      <c r="AA668" s="519">
        <v>3.4197812429397234</v>
      </c>
      <c r="AB668" s="519">
        <v>5.853077124662434</v>
      </c>
      <c r="AC668" s="519">
        <v>2.9466643822904359</v>
      </c>
      <c r="AD668" s="519">
        <v>2.5904694783347049</v>
      </c>
    </row>
    <row r="669" spans="2:30" x14ac:dyDescent="0.3">
      <c r="B669" s="310"/>
      <c r="C669" s="310"/>
      <c r="D669" s="310"/>
      <c r="Y669" s="518"/>
      <c r="Z669" s="519">
        <v>3.3876550621881143</v>
      </c>
      <c r="AA669" s="519">
        <v>3.1061658571947639</v>
      </c>
      <c r="AB669" s="519">
        <v>5.853077124662434</v>
      </c>
      <c r="AC669" s="519">
        <v>3.9563257366601192</v>
      </c>
      <c r="AD669" s="519">
        <v>2.2949975565042462</v>
      </c>
    </row>
    <row r="670" spans="2:30" x14ac:dyDescent="0.3">
      <c r="B670" s="310"/>
      <c r="C670" s="310"/>
      <c r="D670" s="310"/>
      <c r="Y670" s="518"/>
      <c r="Z670" s="519">
        <v>4.6524088044816008</v>
      </c>
      <c r="AA670" s="519">
        <v>2.6410657018562853</v>
      </c>
      <c r="AB670" s="519">
        <v>5.853077124662434</v>
      </c>
      <c r="AC670" s="519">
        <v>5.7167453805381427</v>
      </c>
      <c r="AD670" s="519">
        <v>1.9703974620857625</v>
      </c>
    </row>
    <row r="671" spans="2:30" x14ac:dyDescent="0.3">
      <c r="B671" s="310"/>
      <c r="C671" s="310"/>
      <c r="D671" s="310"/>
      <c r="Y671" s="518"/>
      <c r="Z671" s="519">
        <v>1.8088588056908894</v>
      </c>
      <c r="AA671" s="519">
        <v>3.0680647331257149</v>
      </c>
      <c r="AB671" s="519">
        <v>5.853077124662434</v>
      </c>
      <c r="AC671" s="519">
        <v>2.4366458259636374</v>
      </c>
      <c r="AD671" s="519">
        <v>1.980425187502671</v>
      </c>
    </row>
    <row r="672" spans="2:30" x14ac:dyDescent="0.3">
      <c r="B672" s="310"/>
      <c r="C672" s="310"/>
      <c r="D672" s="310"/>
      <c r="Y672" s="518"/>
      <c r="Z672" s="519">
        <v>2.6826094550386235</v>
      </c>
      <c r="AA672" s="519">
        <v>3.0648723264303896</v>
      </c>
      <c r="AB672" s="519">
        <v>5.853077124662434</v>
      </c>
      <c r="AC672" s="519">
        <v>-9.92368773753185E-2</v>
      </c>
      <c r="AD672" s="519">
        <v>2.1155629979048252</v>
      </c>
    </row>
    <row r="673" spans="2:30" x14ac:dyDescent="0.3">
      <c r="B673" s="310"/>
      <c r="C673" s="310"/>
      <c r="D673" s="310"/>
      <c r="Y673" s="518"/>
      <c r="Z673" s="519">
        <v>-7.2497037662657471E-2</v>
      </c>
      <c r="AA673" s="519">
        <v>3.3115810583605767</v>
      </c>
      <c r="AB673" s="519">
        <v>5.853077124662434</v>
      </c>
      <c r="AC673" s="519">
        <v>-0.63179984209573092</v>
      </c>
      <c r="AD673" s="519">
        <v>1.7077973770095798</v>
      </c>
    </row>
    <row r="674" spans="2:30" x14ac:dyDescent="0.3">
      <c r="B674" s="310"/>
      <c r="C674" s="310"/>
      <c r="D674" s="310"/>
      <c r="Y674" s="518"/>
      <c r="Z674" s="519">
        <v>3.1999620120944008</v>
      </c>
      <c r="AA674" s="519">
        <v>3.5867579034703274</v>
      </c>
      <c r="AB674" s="519">
        <v>5.853077124662434</v>
      </c>
      <c r="AC674" s="519">
        <v>-0.46236829346258901</v>
      </c>
      <c r="AD674" s="519">
        <v>0.474116162780155</v>
      </c>
    </row>
    <row r="675" spans="2:30" x14ac:dyDescent="0.3">
      <c r="B675" s="310"/>
      <c r="C675" s="310"/>
      <c r="D675" s="310"/>
      <c r="Y675" s="518"/>
      <c r="Z675" s="519">
        <v>5.7951091831817543</v>
      </c>
      <c r="AA675" s="519">
        <v>4.9956359039715608</v>
      </c>
      <c r="AB675" s="519">
        <v>5.853077124662434</v>
      </c>
      <c r="AC675" s="519">
        <v>3.892629055105516</v>
      </c>
      <c r="AD675" s="519">
        <v>0.50297920120316675</v>
      </c>
    </row>
    <row r="676" spans="2:30" x14ac:dyDescent="0.3">
      <c r="B676" s="310"/>
      <c r="C676" s="310"/>
      <c r="D676" s="310"/>
      <c r="Y676" s="518"/>
      <c r="Z676" s="519">
        <v>5.1146161856994254</v>
      </c>
      <c r="AA676" s="519">
        <v>4.9175754264679155</v>
      </c>
      <c r="AB676" s="519">
        <v>5.853077124662434</v>
      </c>
      <c r="AC676" s="519">
        <v>1.1019663903934003</v>
      </c>
      <c r="AD676" s="519">
        <v>1.1684598438990454</v>
      </c>
    </row>
    <row r="677" spans="2:30" x14ac:dyDescent="0.3">
      <c r="B677" s="310"/>
      <c r="C677" s="310"/>
      <c r="D677" s="310"/>
      <c r="Y677" s="518"/>
      <c r="Z677" s="519">
        <v>6.5786467202498571</v>
      </c>
      <c r="AA677" s="519">
        <v>5.4704005083312248</v>
      </c>
      <c r="AB677" s="519">
        <v>5.853077124662434</v>
      </c>
      <c r="AC677" s="519">
        <v>-2.9190231190678304</v>
      </c>
      <c r="AD677" s="519">
        <v>1.7168066910940536</v>
      </c>
    </row>
    <row r="678" spans="2:30" x14ac:dyDescent="0.3">
      <c r="B678" s="310"/>
      <c r="C678" s="310"/>
      <c r="D678" s="310"/>
      <c r="Y678" s="518">
        <v>44501</v>
      </c>
      <c r="Z678" s="519">
        <v>11.671004809199527</v>
      </c>
      <c r="AA678" s="519">
        <v>5.644779996947233</v>
      </c>
      <c r="AB678" s="519">
        <v>5.853077124662434</v>
      </c>
      <c r="AC678" s="519">
        <v>2.6386870949247196</v>
      </c>
      <c r="AD678" s="519">
        <v>1.9993541121179805</v>
      </c>
    </row>
    <row r="679" spans="2:30" x14ac:dyDescent="0.3">
      <c r="B679" s="310"/>
      <c r="C679" s="310"/>
      <c r="D679" s="310"/>
      <c r="Y679" s="518"/>
      <c r="Z679" s="519">
        <v>2.1361861125131045</v>
      </c>
      <c r="AA679" s="519">
        <v>5.3385005858922439</v>
      </c>
      <c r="AB679" s="519">
        <v>5.853077124662434</v>
      </c>
      <c r="AC679" s="519">
        <v>4.5591276214958327</v>
      </c>
      <c r="AD679" s="519">
        <v>1.6267034023052369</v>
      </c>
    </row>
    <row r="680" spans="2:30" x14ac:dyDescent="0.3">
      <c r="B680" s="310"/>
      <c r="C680" s="310"/>
      <c r="D680" s="310"/>
      <c r="Y680" s="518"/>
      <c r="Z680" s="519">
        <v>3.7972785353805043</v>
      </c>
      <c r="AA680" s="519">
        <v>5.570007714261604</v>
      </c>
      <c r="AB680" s="519">
        <v>5.853077124662434</v>
      </c>
      <c r="AC680" s="519">
        <v>3.2066280882693263</v>
      </c>
      <c r="AD680" s="519">
        <v>1.5932830683912076</v>
      </c>
    </row>
    <row r="681" spans="2:30" x14ac:dyDescent="0.3">
      <c r="B681" s="310"/>
      <c r="C681" s="310"/>
      <c r="D681" s="310"/>
      <c r="Y681" s="518"/>
      <c r="Z681" s="519">
        <v>4.4206184324064584</v>
      </c>
      <c r="AA681" s="519">
        <v>5.6084072348158616</v>
      </c>
      <c r="AB681" s="519">
        <v>5.853077124662434</v>
      </c>
      <c r="AC681" s="519">
        <v>1.5154636537048987</v>
      </c>
      <c r="AD681" s="519">
        <v>2.7123186185588151</v>
      </c>
    </row>
    <row r="682" spans="2:30" x14ac:dyDescent="0.3">
      <c r="B682" s="310"/>
      <c r="C682" s="310"/>
      <c r="D682" s="310"/>
      <c r="Y682" s="518"/>
      <c r="Z682" s="519">
        <v>3.6511533057968335</v>
      </c>
      <c r="AA682" s="519">
        <v>4.9244067649099579</v>
      </c>
      <c r="AB682" s="519">
        <v>5.853077124662434</v>
      </c>
      <c r="AC682" s="519">
        <v>1.2840740864163109</v>
      </c>
      <c r="AD682" s="519">
        <v>2.5057208171093515</v>
      </c>
    </row>
    <row r="683" spans="2:30" x14ac:dyDescent="0.3">
      <c r="B683" s="310"/>
      <c r="C683" s="310"/>
      <c r="D683" s="310"/>
      <c r="Y683" s="518"/>
      <c r="Z683" s="519">
        <v>6.735166084284943</v>
      </c>
      <c r="AA683" s="519">
        <v>5.427168023846046</v>
      </c>
      <c r="AB683" s="519">
        <v>5.853077124662434</v>
      </c>
      <c r="AC683" s="519">
        <v>0.86802405299519592</v>
      </c>
      <c r="AD683" s="519">
        <v>2.0361109463254343</v>
      </c>
    </row>
    <row r="684" spans="2:30" x14ac:dyDescent="0.3">
      <c r="B684" s="310"/>
      <c r="C684" s="310"/>
      <c r="D684" s="310"/>
      <c r="Y684" s="518"/>
      <c r="Z684" s="519">
        <v>6.8474433641296617</v>
      </c>
      <c r="AA684" s="519">
        <v>5.5504521046250517</v>
      </c>
      <c r="AB684" s="519">
        <v>5.853077124662434</v>
      </c>
      <c r="AC684" s="519">
        <v>4.9142257321054217</v>
      </c>
      <c r="AD684" s="519">
        <v>1.3989708976406823</v>
      </c>
    </row>
    <row r="685" spans="2:30" x14ac:dyDescent="0.3">
      <c r="B685" s="310"/>
      <c r="C685" s="310"/>
      <c r="D685" s="310"/>
      <c r="Y685" s="518"/>
      <c r="Z685" s="519">
        <v>6.8830015198581993</v>
      </c>
      <c r="AA685" s="519">
        <v>5.7027272499174799</v>
      </c>
      <c r="AB685" s="519">
        <v>5.853077124662434</v>
      </c>
      <c r="AC685" s="519">
        <v>1.1925024847784726</v>
      </c>
      <c r="AD685" s="519">
        <v>1.3084974628271806</v>
      </c>
    </row>
    <row r="686" spans="2:30" x14ac:dyDescent="0.3">
      <c r="B686" s="310"/>
      <c r="C686" s="310"/>
      <c r="D686" s="310"/>
      <c r="Y686" s="518"/>
      <c r="Z686" s="519">
        <v>5.6555149250657273</v>
      </c>
      <c r="AA686" s="519">
        <v>5.7669920156386212</v>
      </c>
      <c r="AB686" s="519">
        <v>5.853077124662434</v>
      </c>
      <c r="AC686" s="519">
        <v>1.2718585260084154</v>
      </c>
      <c r="AD686" s="519">
        <v>1.0633794107321717</v>
      </c>
    </row>
    <row r="687" spans="2:30" x14ac:dyDescent="0.3">
      <c r="B687" s="310"/>
      <c r="C687" s="310"/>
      <c r="D687" s="310"/>
      <c r="Y687" s="518"/>
      <c r="Z687" s="519">
        <v>4.6602671008335363</v>
      </c>
      <c r="AA687" s="519">
        <v>5.3519490401231726</v>
      </c>
      <c r="AB687" s="519">
        <v>5.853077124662434</v>
      </c>
      <c r="AC687" s="519">
        <v>-1.2533522525239391</v>
      </c>
      <c r="AD687" s="519">
        <v>1.1133945100359617</v>
      </c>
    </row>
    <row r="688" spans="2:30" x14ac:dyDescent="0.3">
      <c r="B688" s="310"/>
      <c r="C688" s="310"/>
      <c r="D688" s="310"/>
      <c r="Y688" s="518"/>
      <c r="Z688" s="519">
        <v>5.4865444494534525</v>
      </c>
      <c r="AA688" s="519">
        <v>7.0935650698073447</v>
      </c>
      <c r="AB688" s="519">
        <v>5.853077124662434</v>
      </c>
      <c r="AC688" s="519">
        <v>0.88214961001038716</v>
      </c>
      <c r="AD688" s="519">
        <v>1.5358233919979287</v>
      </c>
    </row>
    <row r="689" spans="2:30" x14ac:dyDescent="0.3">
      <c r="B689" s="310"/>
      <c r="C689" s="310"/>
      <c r="D689" s="310"/>
      <c r="Y689" s="518"/>
      <c r="Z689" s="519">
        <v>4.1010066658448245</v>
      </c>
      <c r="AA689" s="519">
        <v>8.0706592496206166</v>
      </c>
      <c r="AB689" s="519">
        <v>5.853077124662434</v>
      </c>
      <c r="AC689" s="519">
        <v>-0.43175227824875151</v>
      </c>
      <c r="AD689" s="519">
        <v>1.1741456221758102</v>
      </c>
    </row>
    <row r="690" spans="2:30" x14ac:dyDescent="0.3">
      <c r="B690" s="310"/>
      <c r="C690" s="310"/>
      <c r="D690" s="310"/>
      <c r="Y690" s="518"/>
      <c r="Z690" s="519">
        <v>3.8298652556768018</v>
      </c>
      <c r="AA690" s="519">
        <v>8.0330941889083594</v>
      </c>
      <c r="AB690" s="519">
        <v>5.853077124662434</v>
      </c>
      <c r="AC690" s="519">
        <v>1.2181297481217257</v>
      </c>
      <c r="AD690" s="519">
        <v>1.6091092240110558</v>
      </c>
    </row>
    <row r="691" spans="2:30" x14ac:dyDescent="0.3">
      <c r="B691" s="310"/>
      <c r="C691" s="310"/>
      <c r="D691" s="310"/>
      <c r="Y691" s="518"/>
      <c r="Z691" s="519">
        <v>19.03875557191887</v>
      </c>
      <c r="AA691" s="519">
        <v>8.3864890443378606</v>
      </c>
      <c r="AB691" s="519">
        <v>5.853077124662434</v>
      </c>
      <c r="AC691" s="519">
        <v>7.8712279058391914</v>
      </c>
      <c r="AD691" s="519">
        <v>2.1593252998622785</v>
      </c>
    </row>
    <row r="692" spans="2:30" x14ac:dyDescent="0.3">
      <c r="B692" s="310"/>
      <c r="C692" s="310"/>
      <c r="D692" s="310"/>
      <c r="Y692" s="518"/>
      <c r="Z692" s="519">
        <v>13.722660778551106</v>
      </c>
      <c r="AA692" s="519">
        <v>8.4069471520445784</v>
      </c>
      <c r="AB692" s="519">
        <v>5.853077124662434</v>
      </c>
      <c r="AC692" s="519">
        <v>-1.3392419039763581</v>
      </c>
      <c r="AD692" s="519">
        <v>2.2121753307801169</v>
      </c>
    </row>
    <row r="693" spans="2:30" x14ac:dyDescent="0.3">
      <c r="B693" s="310"/>
      <c r="C693" s="310"/>
      <c r="D693" s="310"/>
      <c r="Y693" s="518"/>
      <c r="Z693" s="519">
        <v>5.3925595000799227</v>
      </c>
      <c r="AA693" s="519">
        <v>8.8938205684593346</v>
      </c>
      <c r="AB693" s="519">
        <v>5.853077124662434</v>
      </c>
      <c r="AC693" s="519">
        <v>4.3166037388551359</v>
      </c>
      <c r="AD693" s="519">
        <v>2.4152179563477381</v>
      </c>
    </row>
    <row r="694" spans="2:30" x14ac:dyDescent="0.3">
      <c r="B694" s="310"/>
      <c r="C694" s="310"/>
      <c r="D694" s="310"/>
      <c r="Y694" s="518"/>
      <c r="Z694" s="519">
        <v>7.1340310888400538</v>
      </c>
      <c r="AA694" s="519">
        <v>8.2493102656563959</v>
      </c>
      <c r="AB694" s="519">
        <v>5.853077124662434</v>
      </c>
      <c r="AC694" s="519">
        <v>2.5981602784346194</v>
      </c>
      <c r="AD694" s="519">
        <v>1.4482319436997588</v>
      </c>
    </row>
    <row r="695" spans="2:30" x14ac:dyDescent="0.3">
      <c r="B695" s="310"/>
      <c r="C695" s="310"/>
      <c r="D695" s="310"/>
      <c r="Y695" s="518"/>
      <c r="Z695" s="519">
        <v>5.6297512034004686</v>
      </c>
      <c r="AA695" s="519">
        <v>8.5722752265459174</v>
      </c>
      <c r="AB695" s="519">
        <v>5.853077124662434</v>
      </c>
      <c r="AC695" s="519">
        <v>1.2520998264352556</v>
      </c>
      <c r="AD695" s="519">
        <v>0.73486728823308012</v>
      </c>
    </row>
    <row r="696" spans="2:30" x14ac:dyDescent="0.3">
      <c r="B696" s="310"/>
      <c r="C696" s="310"/>
      <c r="D696" s="310"/>
      <c r="Y696" s="518"/>
      <c r="Z696" s="519">
        <v>7.5091205807481174</v>
      </c>
      <c r="AA696" s="519">
        <v>8.6779188248800416</v>
      </c>
      <c r="AB696" s="519">
        <v>5.853077124662434</v>
      </c>
      <c r="AC696" s="519">
        <v>0.98954610072459559</v>
      </c>
      <c r="AD696" s="519">
        <v>0.3272489628184993</v>
      </c>
    </row>
    <row r="697" spans="2:30" x14ac:dyDescent="0.3">
      <c r="B697" s="310"/>
      <c r="C697" s="310"/>
      <c r="D697" s="310"/>
      <c r="Y697" s="518"/>
      <c r="Z697" s="519">
        <v>-0.68170686394376845</v>
      </c>
      <c r="AA697" s="519">
        <v>9.0379380547410317</v>
      </c>
      <c r="AB697" s="519">
        <v>5.853077124662434</v>
      </c>
      <c r="AC697" s="519">
        <v>-5.5507723404141274</v>
      </c>
      <c r="AD697" s="519">
        <v>-0.52936485095758357</v>
      </c>
    </row>
    <row r="698" spans="2:30" x14ac:dyDescent="0.3">
      <c r="B698" s="310"/>
      <c r="C698" s="310"/>
      <c r="D698" s="310"/>
      <c r="Y698" s="518"/>
      <c r="Z698" s="519">
        <v>21.299510298145531</v>
      </c>
      <c r="AA698" s="519">
        <v>8.9423444391123663</v>
      </c>
      <c r="AB698" s="519">
        <v>5.853077124662434</v>
      </c>
      <c r="AC698" s="519">
        <v>2.8776753175724394</v>
      </c>
      <c r="AD698" s="519">
        <v>-1.3958138831705429</v>
      </c>
    </row>
    <row r="699" spans="2:30" x14ac:dyDescent="0.3">
      <c r="B699" s="310"/>
      <c r="C699" s="310"/>
      <c r="D699" s="310"/>
      <c r="Y699" s="518"/>
      <c r="Z699" s="519">
        <v>14.462165966889962</v>
      </c>
      <c r="AA699" s="519">
        <v>9.0522990315966929</v>
      </c>
      <c r="AB699" s="519">
        <v>5.853077124662434</v>
      </c>
      <c r="AC699" s="519">
        <v>-4.1925701818784233</v>
      </c>
      <c r="AD699" s="519">
        <v>-1.6643824583196667</v>
      </c>
    </row>
    <row r="700" spans="2:30" x14ac:dyDescent="0.3">
      <c r="B700" s="310"/>
      <c r="C700" s="310"/>
      <c r="D700" s="310"/>
      <c r="Y700" s="518"/>
      <c r="Z700" s="519">
        <v>7.9126941091068588</v>
      </c>
      <c r="AA700" s="519">
        <v>9.1010042254631482</v>
      </c>
      <c r="AB700" s="519">
        <v>5.853077124662434</v>
      </c>
      <c r="AC700" s="519">
        <v>-1.6796929575774442</v>
      </c>
      <c r="AD700" s="519">
        <v>-1.0758174622416772</v>
      </c>
    </row>
    <row r="701" spans="2:30" x14ac:dyDescent="0.3">
      <c r="B701" s="310"/>
      <c r="C701" s="310"/>
      <c r="D701" s="310"/>
      <c r="Y701" s="518"/>
      <c r="Z701" s="519">
        <v>6.4648757794393941</v>
      </c>
      <c r="AA701" s="519">
        <v>9.409568327050513</v>
      </c>
      <c r="AB701" s="519">
        <v>5.853077124662434</v>
      </c>
      <c r="AC701" s="519">
        <v>-3.4669829470560956</v>
      </c>
      <c r="AD701" s="519">
        <v>0.37328385023211297</v>
      </c>
    </row>
    <row r="702" spans="2:30" x14ac:dyDescent="0.3">
      <c r="B702" s="310"/>
      <c r="C702" s="310"/>
      <c r="D702" s="310"/>
      <c r="Y702" s="518"/>
      <c r="Z702" s="519">
        <v>6.3994333507907566</v>
      </c>
      <c r="AA702" s="519">
        <v>8.7131157994929218</v>
      </c>
      <c r="AB702" s="519">
        <v>5.853077124662434</v>
      </c>
      <c r="AC702" s="519">
        <v>-0.62788019960861163</v>
      </c>
      <c r="AD702" s="519">
        <v>0.98883495451306858</v>
      </c>
    </row>
    <row r="703" spans="2:30" x14ac:dyDescent="0.3">
      <c r="B703" s="310"/>
      <c r="C703" s="310"/>
      <c r="D703" s="310"/>
      <c r="Y703" s="518"/>
      <c r="Z703" s="519">
        <v>7.8500569378132976</v>
      </c>
      <c r="AA703" s="519">
        <v>8.9989207815004164</v>
      </c>
      <c r="AB703" s="519">
        <v>5.853077124662434</v>
      </c>
      <c r="AC703" s="519">
        <v>5.1095010732705219</v>
      </c>
      <c r="AD703" s="519">
        <v>0.87485612183294847</v>
      </c>
    </row>
    <row r="704" spans="2:30" x14ac:dyDescent="0.3">
      <c r="B704" s="310"/>
      <c r="C704" s="310"/>
      <c r="D704" s="310"/>
      <c r="Y704" s="518"/>
      <c r="Z704" s="519">
        <v>1.4782418471677974</v>
      </c>
      <c r="AA704" s="519">
        <v>10.432944585828091</v>
      </c>
      <c r="AB704" s="519">
        <v>5.853077124662434</v>
      </c>
      <c r="AC704" s="519">
        <v>4.5929368469024041</v>
      </c>
      <c r="AD704" s="519">
        <v>1.7481865095496261</v>
      </c>
    </row>
    <row r="705" spans="2:30" x14ac:dyDescent="0.3">
      <c r="B705" s="310"/>
      <c r="C705" s="310"/>
      <c r="D705" s="310"/>
      <c r="Y705" s="518"/>
      <c r="Z705" s="519">
        <v>16.424342605242384</v>
      </c>
      <c r="AA705" s="519">
        <v>12.709436678710675</v>
      </c>
      <c r="AB705" s="519">
        <v>5.853077124662434</v>
      </c>
      <c r="AC705" s="519">
        <v>7.1865330475391289</v>
      </c>
      <c r="AD705" s="519">
        <v>3.4676443050629047</v>
      </c>
    </row>
    <row r="706" spans="2:30" x14ac:dyDescent="0.3">
      <c r="B706" s="310"/>
      <c r="C706" s="310"/>
      <c r="D706" s="310"/>
      <c r="Y706" s="518"/>
      <c r="Z706" s="519">
        <v>16.462800840942428</v>
      </c>
      <c r="AA706" s="519">
        <v>12.524065135311064</v>
      </c>
      <c r="AB706" s="519">
        <v>5.853077124662434</v>
      </c>
      <c r="AC706" s="519">
        <v>-4.9904220106392643</v>
      </c>
      <c r="AD706" s="519">
        <v>3.3558956494852601</v>
      </c>
    </row>
    <row r="707" spans="2:30" x14ac:dyDescent="0.3">
      <c r="B707" s="310"/>
      <c r="C707" s="310"/>
      <c r="D707" s="310"/>
      <c r="Y707" s="518"/>
      <c r="Z707" s="519">
        <v>17.950860739400571</v>
      </c>
      <c r="AA707" s="519">
        <v>11.91700490737187</v>
      </c>
      <c r="AB707" s="519">
        <v>5.853077124662434</v>
      </c>
      <c r="AC707" s="519">
        <v>4.433619756439299</v>
      </c>
      <c r="AD707" s="519">
        <v>2.6826988311672517</v>
      </c>
    </row>
    <row r="708" spans="2:30" x14ac:dyDescent="0.3">
      <c r="B708" s="310"/>
      <c r="C708" s="310"/>
      <c r="D708" s="310"/>
      <c r="Y708" s="518">
        <v>44531</v>
      </c>
      <c r="Z708" s="519">
        <v>22.400320429617487</v>
      </c>
      <c r="AA708" s="519">
        <v>12.201547331240262</v>
      </c>
      <c r="AB708" s="519">
        <v>5.853077124662434</v>
      </c>
      <c r="AC708" s="519">
        <v>8.5692216215368546</v>
      </c>
      <c r="AD708" s="519">
        <v>2.2966387495553908</v>
      </c>
    </row>
    <row r="709" spans="2:30" x14ac:dyDescent="0.3">
      <c r="B709" s="310"/>
      <c r="C709" s="310"/>
      <c r="D709" s="310"/>
      <c r="Y709" s="518"/>
      <c r="Z709" s="519">
        <v>5.1018325469934727</v>
      </c>
      <c r="AA709" s="519">
        <v>11.762167157382427</v>
      </c>
      <c r="AB709" s="519">
        <v>5.853077124662434</v>
      </c>
      <c r="AC709" s="519">
        <v>-1.4101207886521223</v>
      </c>
      <c r="AD709" s="519">
        <v>2.1587601120896482</v>
      </c>
    </row>
    <row r="710" spans="2:30" x14ac:dyDescent="0.3">
      <c r="B710" s="310"/>
      <c r="C710" s="310"/>
      <c r="D710" s="310"/>
      <c r="Y710" s="518"/>
      <c r="Z710" s="519">
        <v>3.6006353422389314</v>
      </c>
      <c r="AA710" s="519">
        <v>9.4493600926073498</v>
      </c>
      <c r="AB710" s="519">
        <v>5.853077124662434</v>
      </c>
      <c r="AC710" s="519">
        <v>0.39712334504446289</v>
      </c>
      <c r="AD710" s="519">
        <v>1.9131044643487567</v>
      </c>
    </row>
    <row r="711" spans="2:30" x14ac:dyDescent="0.3">
      <c r="B711" s="310"/>
      <c r="C711" s="310"/>
      <c r="D711" s="310"/>
      <c r="Y711" s="518"/>
      <c r="Z711" s="519">
        <v>3.4700388142465637</v>
      </c>
      <c r="AA711" s="519">
        <v>8.6382300393702263</v>
      </c>
      <c r="AB711" s="519">
        <v>5.853077124662434</v>
      </c>
      <c r="AC711" s="519">
        <v>1.8905162756193761</v>
      </c>
      <c r="AD711" s="519">
        <v>1.5984959634722071</v>
      </c>
    </row>
    <row r="712" spans="2:30" x14ac:dyDescent="0.3">
      <c r="B712" s="310"/>
      <c r="C712" s="310"/>
      <c r="D712" s="310"/>
      <c r="Y712" s="518"/>
      <c r="Z712" s="519">
        <v>13.348681388237535</v>
      </c>
      <c r="AA712" s="519">
        <v>7.6975901585626838</v>
      </c>
      <c r="AB712" s="519">
        <v>5.853077124662434</v>
      </c>
      <c r="AC712" s="519">
        <v>6.2213825852789313</v>
      </c>
      <c r="AD712" s="519">
        <v>1.3926311817398442</v>
      </c>
    </row>
    <row r="713" spans="2:30" x14ac:dyDescent="0.3">
      <c r="B713" s="310"/>
      <c r="C713" s="310"/>
      <c r="D713" s="310"/>
      <c r="Y713" s="518"/>
      <c r="Z713" s="519">
        <v>0.27315138751689583</v>
      </c>
      <c r="AA713" s="519">
        <v>6.8803531440480992</v>
      </c>
      <c r="AB713" s="519">
        <v>5.853077124662434</v>
      </c>
      <c r="AC713" s="519">
        <v>-6.7100115448255053</v>
      </c>
      <c r="AD713" s="519">
        <v>1.7301722661503678</v>
      </c>
    </row>
    <row r="714" spans="2:30" x14ac:dyDescent="0.3">
      <c r="B714" s="310"/>
      <c r="C714" s="310"/>
      <c r="D714" s="310"/>
      <c r="Y714" s="518"/>
      <c r="Z714" s="519">
        <v>12.2729503667407</v>
      </c>
      <c r="AA714" s="519">
        <v>6.2611196605919064</v>
      </c>
      <c r="AB714" s="519">
        <v>5.853077124662434</v>
      </c>
      <c r="AC714" s="519">
        <v>2.2313602503034531</v>
      </c>
      <c r="AD714" s="519">
        <v>1.585641070705222</v>
      </c>
    </row>
    <row r="715" spans="2:30" x14ac:dyDescent="0.3">
      <c r="B715" s="310"/>
      <c r="C715" s="310"/>
      <c r="D715" s="310"/>
      <c r="Y715" s="518"/>
      <c r="Z715" s="519">
        <v>15.815841263964685</v>
      </c>
      <c r="AA715" s="519">
        <v>5.6830027229194924</v>
      </c>
      <c r="AB715" s="519">
        <v>5.853077124662434</v>
      </c>
      <c r="AC715" s="519">
        <v>7.128168149410314</v>
      </c>
      <c r="AD715" s="519">
        <v>1.0810624039046774</v>
      </c>
    </row>
    <row r="716" spans="2:30" x14ac:dyDescent="0.3">
      <c r="B716" s="310"/>
      <c r="C716" s="310"/>
      <c r="D716" s="310"/>
      <c r="Y716" s="518"/>
      <c r="Z716" s="519">
        <v>-0.6188265546086209</v>
      </c>
      <c r="AA716" s="519">
        <v>4.9179907682592585</v>
      </c>
      <c r="AB716" s="519">
        <v>5.853077124662434</v>
      </c>
      <c r="AC716" s="519">
        <v>0.95266680222154321</v>
      </c>
      <c r="AD716" s="519">
        <v>0.27789399731141529</v>
      </c>
    </row>
    <row r="717" spans="2:30" x14ac:dyDescent="0.3">
      <c r="B717" s="310"/>
      <c r="C717" s="310"/>
      <c r="D717" s="310"/>
      <c r="Y717" s="518"/>
      <c r="Z717" s="519">
        <v>-0.7339990419544109</v>
      </c>
      <c r="AA717" s="519">
        <v>6.676502954586776</v>
      </c>
      <c r="AB717" s="519">
        <v>5.853077124662434</v>
      </c>
      <c r="AC717" s="519">
        <v>-0.61459502307155844</v>
      </c>
      <c r="AD717" s="519">
        <v>1.5627013583946499</v>
      </c>
    </row>
    <row r="718" spans="2:30" x14ac:dyDescent="0.3">
      <c r="B718" s="310"/>
      <c r="C718" s="310"/>
      <c r="D718" s="310"/>
      <c r="Y718" s="518"/>
      <c r="Z718" s="519">
        <v>-0.57677974946032617</v>
      </c>
      <c r="AA718" s="519">
        <v>5.3723120810689791</v>
      </c>
      <c r="AB718" s="519">
        <v>5.853077124662434</v>
      </c>
      <c r="AC718" s="519">
        <v>-1.6415343919844361</v>
      </c>
      <c r="AD718" s="519">
        <v>1.4692734171381343</v>
      </c>
    </row>
    <row r="719" spans="2:30" x14ac:dyDescent="0.3">
      <c r="B719" s="310"/>
      <c r="C719" s="310"/>
      <c r="D719" s="310"/>
      <c r="Y719" s="518"/>
      <c r="Z719" s="519">
        <v>7.9935977056158869</v>
      </c>
      <c r="AA719" s="519">
        <v>3.4195138251146022</v>
      </c>
      <c r="AB719" s="519">
        <v>5.853077124662434</v>
      </c>
      <c r="AC719" s="519">
        <v>0.59920373912609648</v>
      </c>
      <c r="AD719" s="519">
        <v>0.49144921635972594</v>
      </c>
    </row>
    <row r="720" spans="2:30" x14ac:dyDescent="0.3">
      <c r="B720" s="310"/>
      <c r="C720" s="310"/>
      <c r="D720" s="310"/>
      <c r="Y720" s="518"/>
      <c r="Z720" s="519">
        <v>12.582736691809513</v>
      </c>
      <c r="AA720" s="519">
        <v>3.5839904377468259</v>
      </c>
      <c r="AB720" s="519">
        <v>5.853077124662434</v>
      </c>
      <c r="AC720" s="519">
        <v>2.283639982757137</v>
      </c>
      <c r="AD720" s="519">
        <v>0.55370518897358068</v>
      </c>
    </row>
    <row r="721" spans="2:30" x14ac:dyDescent="0.3">
      <c r="B721" s="310"/>
      <c r="C721" s="310"/>
      <c r="D721" s="310"/>
      <c r="Y721" s="518"/>
      <c r="Z721" s="519">
        <v>3.1436142521161332</v>
      </c>
      <c r="AA721" s="519">
        <v>3.815777204815916</v>
      </c>
      <c r="AB721" s="519">
        <v>5.853077124662434</v>
      </c>
      <c r="AC721" s="519">
        <v>1.5773646615078434</v>
      </c>
      <c r="AD721" s="519">
        <v>0.54575764435566454</v>
      </c>
    </row>
    <row r="722" spans="2:30" x14ac:dyDescent="0.3">
      <c r="B722" s="310"/>
      <c r="C722" s="310"/>
      <c r="D722" s="310"/>
      <c r="Y722" s="518"/>
      <c r="Z722" s="519">
        <v>2.1462534722840414</v>
      </c>
      <c r="AA722" s="519">
        <v>4.0711599301819703</v>
      </c>
      <c r="AB722" s="519">
        <v>5.853077124662434</v>
      </c>
      <c r="AC722" s="519">
        <v>0.28339874396145603</v>
      </c>
      <c r="AD722" s="519">
        <v>0.75917054716249965</v>
      </c>
    </row>
    <row r="723" spans="2:30" x14ac:dyDescent="0.3">
      <c r="B723" s="310"/>
      <c r="C723" s="310"/>
      <c r="D723" s="310"/>
      <c r="Y723" s="518"/>
      <c r="Z723" s="519">
        <v>0.53250973381694044</v>
      </c>
      <c r="AA723" s="519">
        <v>3.6796301791043797</v>
      </c>
      <c r="AB723" s="519">
        <v>5.853077124662434</v>
      </c>
      <c r="AC723" s="519">
        <v>1.3884586105185264</v>
      </c>
      <c r="AD723" s="519">
        <v>0.67737549156452459</v>
      </c>
    </row>
    <row r="724" spans="2:30" x14ac:dyDescent="0.3">
      <c r="B724" s="310"/>
      <c r="C724" s="310"/>
      <c r="D724" s="310"/>
      <c r="Y724" s="518"/>
      <c r="Z724" s="519">
        <v>0.88850832752922493</v>
      </c>
      <c r="AA724" s="519">
        <v>3.4264815445173045</v>
      </c>
      <c r="AB724" s="519">
        <v>5.853077124662434</v>
      </c>
      <c r="AC724" s="519">
        <v>-0.67022783539697173</v>
      </c>
      <c r="AD724" s="519">
        <v>0.92101059212352054</v>
      </c>
    </row>
    <row r="725" spans="2:30" x14ac:dyDescent="0.3">
      <c r="B725" s="310"/>
      <c r="C725" s="310"/>
      <c r="D725" s="310"/>
      <c r="Y725" s="518"/>
      <c r="Z725" s="519">
        <v>1.2108993281020513</v>
      </c>
      <c r="AA725" s="519">
        <v>3.1550340563702988</v>
      </c>
      <c r="AB725" s="519">
        <v>5.853077124662434</v>
      </c>
      <c r="AC725" s="519">
        <v>-0.14764407233658972</v>
      </c>
      <c r="AD725" s="519">
        <v>0.93667344049114221</v>
      </c>
    </row>
    <row r="726" spans="2:30" x14ac:dyDescent="0.3">
      <c r="B726" s="310"/>
      <c r="C726" s="310"/>
      <c r="D726" s="310"/>
      <c r="Y726" s="518"/>
      <c r="Z726" s="519">
        <v>5.2528894480727502</v>
      </c>
      <c r="AA726" s="519">
        <v>2.4058018587083736</v>
      </c>
      <c r="AB726" s="519">
        <v>5.853077124662434</v>
      </c>
      <c r="AC726" s="519">
        <v>2.66383499402707E-2</v>
      </c>
      <c r="AD726" s="519">
        <v>0.46104685800143635</v>
      </c>
    </row>
    <row r="727" spans="2:30" x14ac:dyDescent="0.3">
      <c r="B727" s="310"/>
      <c r="C727" s="310"/>
      <c r="D727" s="310"/>
      <c r="Y727" s="518"/>
      <c r="Z727" s="519">
        <v>10.810696249699989</v>
      </c>
      <c r="AA727" s="519">
        <v>1.9147849800475285</v>
      </c>
      <c r="AB727" s="519">
        <v>5.853077124662434</v>
      </c>
      <c r="AC727" s="519">
        <v>3.9890856866701085</v>
      </c>
      <c r="AD727" s="519">
        <v>7.7075175818460392E-2</v>
      </c>
    </row>
    <row r="728" spans="2:30" x14ac:dyDescent="0.3">
      <c r="B728" s="310"/>
      <c r="C728" s="310"/>
      <c r="D728" s="310"/>
      <c r="Y728" s="518"/>
      <c r="Z728" s="519">
        <v>1.2434818350870946</v>
      </c>
      <c r="AA728" s="519">
        <v>1.7328457927055061</v>
      </c>
      <c r="AB728" s="519">
        <v>5.853077124662434</v>
      </c>
      <c r="AC728" s="519">
        <v>1.6870046000811953</v>
      </c>
      <c r="AD728" s="519">
        <v>0.60045691083339292</v>
      </c>
    </row>
    <row r="729" spans="2:30" x14ac:dyDescent="0.3">
      <c r="B729" s="310"/>
      <c r="C729" s="310"/>
      <c r="D729" s="310"/>
      <c r="Y729" s="518"/>
      <c r="Z729" s="519">
        <v>-3.0983719113494343</v>
      </c>
      <c r="AA729" s="519">
        <v>2.1224086412609782</v>
      </c>
      <c r="AB729" s="519">
        <v>5.853077124662434</v>
      </c>
      <c r="AC729" s="519">
        <v>-3.0459873334664849</v>
      </c>
      <c r="AD729" s="519">
        <v>0.39109693896604369</v>
      </c>
    </row>
    <row r="730" spans="2:30" x14ac:dyDescent="0.3">
      <c r="B730" s="310"/>
      <c r="C730" s="310"/>
      <c r="D730" s="310"/>
      <c r="Y730" s="518"/>
      <c r="Z730" s="519">
        <v>-2.9046084168089772</v>
      </c>
      <c r="AA730" s="519">
        <v>2.5823455030410805</v>
      </c>
      <c r="AB730" s="519">
        <v>5.853077124662434</v>
      </c>
      <c r="AC730" s="519">
        <v>-1.2993431647623055</v>
      </c>
      <c r="AD730" s="519">
        <v>1.3694436428678805</v>
      </c>
    </row>
    <row r="731" spans="2:30" x14ac:dyDescent="0.3">
      <c r="B731" s="310"/>
      <c r="C731" s="310"/>
      <c r="D731" s="310"/>
      <c r="Y731" s="518"/>
      <c r="Z731" s="519">
        <v>-0.38506598386492974</v>
      </c>
      <c r="AA731" s="519">
        <v>1.0842515313708019</v>
      </c>
      <c r="AB731" s="519">
        <v>5.853077124662434</v>
      </c>
      <c r="AC731" s="519">
        <v>2.9934443097075558</v>
      </c>
      <c r="AD731" s="519">
        <v>1.4466987883261149</v>
      </c>
    </row>
    <row r="732" spans="2:30" x14ac:dyDescent="0.3">
      <c r="B732" s="310"/>
      <c r="C732" s="310"/>
      <c r="D732" s="310"/>
      <c r="Y732" s="518"/>
      <c r="Z732" s="519">
        <v>3.9378392679903551</v>
      </c>
      <c r="AA732" s="519">
        <v>0.96594753830256974</v>
      </c>
      <c r="AB732" s="519">
        <v>5.853077124662434</v>
      </c>
      <c r="AC732" s="519">
        <v>-1.6131638754080342</v>
      </c>
      <c r="AD732" s="519">
        <v>1.3139117979576238</v>
      </c>
    </row>
    <row r="733" spans="2:30" x14ac:dyDescent="0.3">
      <c r="B733" s="310"/>
      <c r="C733" s="310"/>
      <c r="D733" s="310"/>
      <c r="Y733" s="518"/>
      <c r="Z733" s="519">
        <v>8.4724474805334715</v>
      </c>
      <c r="AA733" s="519">
        <v>0.79399080689416501</v>
      </c>
      <c r="AB733" s="519">
        <v>5.853077124662434</v>
      </c>
      <c r="AC733" s="519">
        <v>6.8750652772531282</v>
      </c>
      <c r="AD733" s="519">
        <v>1.0684977490801393</v>
      </c>
    </row>
    <row r="734" spans="2:30" x14ac:dyDescent="0.3">
      <c r="B734" s="310"/>
      <c r="C734" s="310"/>
      <c r="D734" s="310"/>
      <c r="Y734" s="518"/>
      <c r="Z734" s="519">
        <v>0.32403844800803427</v>
      </c>
      <c r="AA734" s="519">
        <v>0.70869591219444916</v>
      </c>
      <c r="AB734" s="519">
        <v>5.853077124662434</v>
      </c>
      <c r="AC734" s="519">
        <v>4.529871704877749</v>
      </c>
      <c r="AD734" s="519">
        <v>1.3946997153972234</v>
      </c>
    </row>
    <row r="735" spans="2:30" x14ac:dyDescent="0.3">
      <c r="B735" s="310"/>
      <c r="C735" s="310"/>
      <c r="D735" s="310"/>
      <c r="Y735" s="518"/>
      <c r="Z735" s="519">
        <v>0.41535388360946879</v>
      </c>
      <c r="AA735" s="519">
        <v>0.13484796181067552</v>
      </c>
      <c r="AB735" s="519">
        <v>5.853077124662434</v>
      </c>
      <c r="AC735" s="519">
        <v>0.75749566750175745</v>
      </c>
      <c r="AD735" s="519">
        <v>0.74056523824981269</v>
      </c>
    </row>
    <row r="736" spans="2:30" x14ac:dyDescent="0.3">
      <c r="B736" s="310"/>
      <c r="C736" s="310"/>
      <c r="D736" s="310"/>
      <c r="Y736" s="518"/>
      <c r="Z736" s="519">
        <v>-4.3020690312082674</v>
      </c>
      <c r="AA736" s="519">
        <v>-0.74155392521650387</v>
      </c>
      <c r="AB736" s="519">
        <v>5.853077124662434</v>
      </c>
      <c r="AC736" s="519">
        <v>-4.7638856756088757</v>
      </c>
      <c r="AD736" s="519">
        <v>-1.3379828190192637</v>
      </c>
    </row>
    <row r="737" spans="2:30" x14ac:dyDescent="0.3">
      <c r="B737" s="310"/>
      <c r="C737" s="310"/>
      <c r="D737" s="310"/>
      <c r="Y737" s="518"/>
      <c r="Z737" s="519">
        <v>-3.5016726797069877</v>
      </c>
      <c r="AA737" s="519">
        <v>-2.1635782193537163</v>
      </c>
      <c r="AB737" s="519">
        <v>5.853077124662434</v>
      </c>
      <c r="AC737" s="519">
        <v>0.98407059945728292</v>
      </c>
      <c r="AD737" s="519">
        <v>-4.1581537227824867</v>
      </c>
    </row>
    <row r="738" spans="2:30" x14ac:dyDescent="0.3">
      <c r="B738" s="310"/>
      <c r="C738" s="310"/>
      <c r="D738" s="310"/>
      <c r="Y738" s="518"/>
      <c r="Z738" s="519">
        <v>-4.4020016365513452</v>
      </c>
      <c r="AA738" s="519">
        <v>-2.0278590500019762</v>
      </c>
      <c r="AB738" s="519">
        <v>5.853077124662434</v>
      </c>
      <c r="AC738" s="519">
        <v>-1.5854970303243192</v>
      </c>
      <c r="AD738" s="519">
        <v>-6.2466182429791344</v>
      </c>
    </row>
    <row r="739" spans="2:30" x14ac:dyDescent="0.3">
      <c r="B739" s="310"/>
      <c r="C739" s="310"/>
      <c r="D739" s="310"/>
      <c r="Y739" s="518">
        <v>44562</v>
      </c>
      <c r="Z739" s="519">
        <v>-2.1969739411999001</v>
      </c>
      <c r="AA739" s="519">
        <v>-2.3010729733035373</v>
      </c>
      <c r="AB739" s="519"/>
      <c r="AC739" s="519">
        <v>-16.163000276291569</v>
      </c>
      <c r="AD739" s="519">
        <v>-7.0882358649553527</v>
      </c>
    </row>
    <row r="740" spans="2:30" x14ac:dyDescent="0.3">
      <c r="B740" s="310"/>
      <c r="C740" s="310"/>
      <c r="D740" s="310"/>
      <c r="Y740" s="518"/>
      <c r="Z740" s="519">
        <v>-1.481722578427018</v>
      </c>
      <c r="AA740" s="519">
        <v>-2.4050928792128121</v>
      </c>
      <c r="AB740" s="519"/>
      <c r="AC740" s="519">
        <v>-12.866131049089432</v>
      </c>
      <c r="AD740" s="519">
        <v>-7.4086780825038625</v>
      </c>
    </row>
    <row r="741" spans="2:30" x14ac:dyDescent="0.3">
      <c r="B741" s="310"/>
      <c r="C741" s="310"/>
      <c r="D741" s="310"/>
      <c r="Y741" s="518"/>
      <c r="Z741" s="519">
        <v>1.2740726334702148</v>
      </c>
      <c r="AA741" s="519">
        <v>-2.0812573525903528</v>
      </c>
      <c r="AB741" s="519"/>
      <c r="AC741" s="519">
        <v>-10.089379936498787</v>
      </c>
      <c r="AD741" s="519">
        <v>-8.1467704113295412</v>
      </c>
    </row>
    <row r="742" spans="2:30" x14ac:dyDescent="0.3">
      <c r="B742" s="310"/>
      <c r="C742" s="310"/>
      <c r="D742" s="310"/>
      <c r="Y742" s="518"/>
      <c r="Z742" s="519">
        <v>-1.4971435795014576</v>
      </c>
      <c r="AA742" s="519">
        <v>-1.8872614410403621</v>
      </c>
      <c r="AB742" s="519"/>
      <c r="AC742" s="519">
        <v>-5.1338276863317702</v>
      </c>
      <c r="AD742" s="519">
        <v>-9.1958687435760726</v>
      </c>
    </row>
    <row r="743" spans="2:30" x14ac:dyDescent="0.3">
      <c r="B743" s="310"/>
      <c r="C743" s="310"/>
      <c r="D743" s="310"/>
      <c r="Y743" s="518"/>
      <c r="Z743" s="519">
        <v>-5.0302083725731919</v>
      </c>
      <c r="AA743" s="519">
        <v>-2.4725516548444029</v>
      </c>
      <c r="AB743" s="519"/>
      <c r="AC743" s="519">
        <v>-7.0069811984484431</v>
      </c>
      <c r="AD743" s="519">
        <v>-7.7946322906647572</v>
      </c>
    </row>
    <row r="744" spans="2:30" x14ac:dyDescent="0.3">
      <c r="B744" s="310"/>
      <c r="C744" s="310"/>
      <c r="D744" s="310"/>
      <c r="Y744" s="518"/>
      <c r="Z744" s="519">
        <v>-1.2348239933497716</v>
      </c>
      <c r="AA744" s="519">
        <v>-1.4883320784083671</v>
      </c>
      <c r="AB744" s="519"/>
      <c r="AC744" s="519">
        <v>-4.1825757023224668</v>
      </c>
      <c r="AD744" s="519">
        <v>-5.9197934191908672</v>
      </c>
    </row>
    <row r="745" spans="2:30" x14ac:dyDescent="0.3">
      <c r="B745" s="310"/>
      <c r="C745" s="310"/>
      <c r="D745" s="310"/>
      <c r="Y745" s="518"/>
      <c r="Z745" s="519">
        <v>-3.0440302557014114</v>
      </c>
      <c r="AA745" s="519">
        <v>-2.1595228268013829</v>
      </c>
      <c r="AB745" s="519"/>
      <c r="AC745" s="519">
        <v>-8.9291853560500414</v>
      </c>
      <c r="AD745" s="519">
        <v>-6.305597368487156</v>
      </c>
    </row>
    <row r="746" spans="2:30" x14ac:dyDescent="0.3">
      <c r="B746" s="310"/>
      <c r="C746" s="310"/>
      <c r="D746" s="310"/>
      <c r="Y746" s="518"/>
      <c r="Z746" s="519">
        <v>-6.2940054378281847</v>
      </c>
      <c r="AA746" s="519">
        <v>-2.7906801178175593</v>
      </c>
      <c r="AB746" s="519"/>
      <c r="AC746" s="519">
        <v>-6.3543451059123583</v>
      </c>
      <c r="AD746" s="519">
        <v>-6.3407754372554859</v>
      </c>
    </row>
    <row r="747" spans="2:30" x14ac:dyDescent="0.3">
      <c r="B747" s="310"/>
      <c r="C747" s="310"/>
      <c r="D747" s="310"/>
      <c r="Y747" s="518"/>
      <c r="Z747" s="519">
        <v>5.407814456625232</v>
      </c>
      <c r="AA747" s="519">
        <v>-3.1410734161042484</v>
      </c>
      <c r="AB747" s="519"/>
      <c r="AC747" s="519">
        <v>0.25774105122779645</v>
      </c>
      <c r="AD747" s="519">
        <v>-6.3114253045634001</v>
      </c>
    </row>
    <row r="748" spans="2:30" x14ac:dyDescent="0.3">
      <c r="B748" s="310"/>
      <c r="C748" s="310"/>
      <c r="D748" s="310"/>
      <c r="Y748" s="518"/>
      <c r="Z748" s="519">
        <v>-3.4242626052808984</v>
      </c>
      <c r="AA748" s="519">
        <v>-3.72378062517648</v>
      </c>
      <c r="AB748" s="519"/>
      <c r="AC748" s="519">
        <v>-12.790007581572809</v>
      </c>
      <c r="AD748" s="519">
        <v>-6.125758489395305</v>
      </c>
    </row>
    <row r="749" spans="2:30" x14ac:dyDescent="0.3">
      <c r="B749" s="310"/>
      <c r="C749" s="310"/>
      <c r="D749" s="310"/>
      <c r="Y749" s="518"/>
      <c r="Z749" s="519">
        <v>-5.915244616614693</v>
      </c>
      <c r="AA749" s="519">
        <v>-4.0598635307781326</v>
      </c>
      <c r="AB749" s="519"/>
      <c r="AC749" s="519">
        <v>-5.3800741677100774</v>
      </c>
      <c r="AD749" s="519">
        <v>-5.3985663922527243</v>
      </c>
    </row>
    <row r="750" spans="2:30" x14ac:dyDescent="0.3">
      <c r="B750" s="310"/>
      <c r="C750" s="310"/>
      <c r="D750" s="310"/>
      <c r="Y750" s="518"/>
      <c r="Z750" s="519">
        <v>-7.4829614605800092</v>
      </c>
      <c r="AA750" s="519">
        <v>-2.5244580325936528</v>
      </c>
      <c r="AB750" s="519"/>
      <c r="AC750" s="519">
        <v>-6.8015302696038447</v>
      </c>
      <c r="AD750" s="519">
        <v>-4.838560974575655</v>
      </c>
    </row>
    <row r="751" spans="2:30" x14ac:dyDescent="0.3">
      <c r="B751" s="310"/>
      <c r="C751" s="310"/>
      <c r="D751" s="310"/>
      <c r="Y751" s="518"/>
      <c r="Z751" s="519">
        <v>-5.3137744568553931</v>
      </c>
      <c r="AA751" s="519">
        <v>-2.8068046273287628</v>
      </c>
      <c r="AB751" s="519"/>
      <c r="AC751" s="519">
        <v>-2.8829079961458035</v>
      </c>
      <c r="AD751" s="519">
        <v>-5.9269821549511397</v>
      </c>
    </row>
    <row r="752" spans="2:30" x14ac:dyDescent="0.3">
      <c r="B752" s="310"/>
      <c r="C752" s="310"/>
      <c r="D752" s="310"/>
      <c r="Y752" s="518"/>
      <c r="Z752" s="519">
        <v>-5.3966105949129854</v>
      </c>
      <c r="AA752" s="519">
        <v>-2.9648816679184571</v>
      </c>
      <c r="AB752" s="519"/>
      <c r="AC752" s="519">
        <v>-3.8388406760519729</v>
      </c>
      <c r="AD752" s="519">
        <v>-6.3625555516170964</v>
      </c>
    </row>
    <row r="753" spans="2:30" x14ac:dyDescent="0.3">
      <c r="B753" s="310"/>
      <c r="C753" s="310"/>
      <c r="D753" s="310"/>
      <c r="Y753" s="518"/>
      <c r="Z753" s="519">
        <v>4.4538330494631762</v>
      </c>
      <c r="AA753" s="519">
        <v>-1.4897997662831906</v>
      </c>
      <c r="AB753" s="519"/>
      <c r="AC753" s="519">
        <v>-2.4343071821728728</v>
      </c>
      <c r="AD753" s="519">
        <v>-6.1197650723053316</v>
      </c>
    </row>
    <row r="754" spans="2:30" x14ac:dyDescent="0.3">
      <c r="B754" s="310"/>
      <c r="C754" s="310"/>
      <c r="D754" s="310"/>
      <c r="Y754" s="518"/>
      <c r="Z754" s="519">
        <v>3.4313882934794617</v>
      </c>
      <c r="AA754" s="519">
        <v>0.28674962896706901</v>
      </c>
      <c r="AB754" s="519"/>
      <c r="AC754" s="519">
        <v>-7.3612072114005969</v>
      </c>
      <c r="AD754" s="519">
        <v>-5.9875609559406842</v>
      </c>
    </row>
    <row r="755" spans="2:30" x14ac:dyDescent="0.3">
      <c r="B755" s="310"/>
      <c r="C755" s="310"/>
      <c r="D755" s="310"/>
      <c r="Y755" s="518"/>
      <c r="Z755" s="519">
        <v>-4.5308018894087532</v>
      </c>
      <c r="AA755" s="519">
        <v>2.1469809041636609</v>
      </c>
      <c r="AB755" s="519"/>
      <c r="AC755" s="519">
        <v>-15.839021358234504</v>
      </c>
      <c r="AD755" s="519">
        <v>-5.5997493902860942</v>
      </c>
    </row>
    <row r="756" spans="2:30" x14ac:dyDescent="0.3">
      <c r="B756" s="310"/>
      <c r="C756" s="310"/>
      <c r="D756" s="310"/>
      <c r="Y756" s="518"/>
      <c r="Z756" s="519">
        <v>4.4103286948321703</v>
      </c>
      <c r="AA756" s="519">
        <v>4.479293160903052</v>
      </c>
      <c r="AB756" s="519"/>
      <c r="AC756" s="519">
        <v>-3.6805408125277239</v>
      </c>
      <c r="AD756" s="519">
        <v>-5.1413731430846594</v>
      </c>
    </row>
    <row r="757" spans="2:30" x14ac:dyDescent="0.3">
      <c r="B757" s="310"/>
      <c r="C757" s="310"/>
      <c r="D757" s="310"/>
      <c r="Y757" s="518"/>
      <c r="Z757" s="519">
        <v>4.9528843061718071</v>
      </c>
      <c r="AA757" s="519">
        <v>5.2152825583942084</v>
      </c>
      <c r="AB757" s="519"/>
      <c r="AC757" s="519">
        <v>-5.8761014550513124</v>
      </c>
      <c r="AD757" s="519">
        <v>-4.8928040889855628</v>
      </c>
    </row>
    <row r="758" spans="2:30" x14ac:dyDescent="0.3">
      <c r="B758" s="310"/>
      <c r="C758" s="310"/>
      <c r="D758" s="310"/>
      <c r="Y758" s="518"/>
      <c r="Z758" s="519">
        <v>7.7078444695207509</v>
      </c>
      <c r="AA758" s="519">
        <v>7.4355290967057162</v>
      </c>
      <c r="AB758" s="519"/>
      <c r="AC758" s="519">
        <v>-0.16822703656367821</v>
      </c>
      <c r="AD758" s="519">
        <v>-3.1255853314044697</v>
      </c>
    </row>
    <row r="759" spans="2:30" x14ac:dyDescent="0.3">
      <c r="B759" s="310"/>
      <c r="C759" s="310"/>
      <c r="D759" s="310"/>
      <c r="Y759" s="518"/>
      <c r="Z759" s="519">
        <v>10.929575202262745</v>
      </c>
      <c r="AA759" s="519">
        <v>9.1509839714331438</v>
      </c>
      <c r="AB759" s="519"/>
      <c r="AC759" s="519">
        <v>-0.63020694564193036</v>
      </c>
      <c r="AD759" s="519">
        <v>-1.641587221466267</v>
      </c>
    </row>
    <row r="760" spans="2:30" x14ac:dyDescent="0.3">
      <c r="B760" s="310"/>
      <c r="C760" s="310"/>
      <c r="D760" s="310"/>
      <c r="Y760" s="518"/>
      <c r="Z760" s="519">
        <v>9.6057588319012748</v>
      </c>
      <c r="AA760" s="519">
        <v>9.2995398705079459</v>
      </c>
      <c r="AB760" s="519"/>
      <c r="AC760" s="519">
        <v>-0.6943238034791932</v>
      </c>
      <c r="AD760" s="519">
        <v>-0.79667307060444359</v>
      </c>
    </row>
    <row r="761" spans="2:30" x14ac:dyDescent="0.3">
      <c r="B761" s="310"/>
      <c r="C761" s="310"/>
      <c r="D761" s="310"/>
      <c r="Y761" s="518"/>
      <c r="Z761" s="519">
        <v>18.97311406166002</v>
      </c>
      <c r="AA761" s="519">
        <v>9.7765358915012488</v>
      </c>
      <c r="AB761" s="519"/>
      <c r="AC761" s="519">
        <v>5.0093240916670538</v>
      </c>
      <c r="AD761" s="519">
        <v>-0.14295179912359199</v>
      </c>
    </row>
    <row r="762" spans="2:30" x14ac:dyDescent="0.3">
      <c r="B762" s="310"/>
      <c r="C762" s="310"/>
      <c r="D762" s="310"/>
      <c r="Y762" s="518"/>
      <c r="Z762" s="519">
        <v>7.4773822336832243</v>
      </c>
      <c r="AA762" s="519">
        <v>9.8925054148308114</v>
      </c>
      <c r="AB762" s="519"/>
      <c r="AC762" s="519">
        <v>-5.4510345886670848</v>
      </c>
      <c r="AD762" s="519">
        <v>0.22220037233136583</v>
      </c>
    </row>
    <row r="763" spans="2:30" x14ac:dyDescent="0.3">
      <c r="B763" s="310"/>
      <c r="C763" s="310"/>
      <c r="D763" s="310"/>
      <c r="Y763" s="518"/>
      <c r="Z763" s="519">
        <v>5.4502199883557978</v>
      </c>
      <c r="AA763" s="519">
        <v>9.2083476135458433</v>
      </c>
      <c r="AB763" s="519"/>
      <c r="AC763" s="519">
        <v>2.2338582435050398</v>
      </c>
      <c r="AD763" s="519">
        <v>0.16746198691645223</v>
      </c>
    </row>
    <row r="764" spans="2:30" x14ac:dyDescent="0.3">
      <c r="B764" s="310"/>
      <c r="C764" s="310"/>
      <c r="D764" s="310"/>
      <c r="Y764" s="518"/>
      <c r="Z764" s="519">
        <v>8.2918564531249235</v>
      </c>
      <c r="AA764" s="519">
        <v>9.1546571021821812</v>
      </c>
      <c r="AB764" s="519"/>
      <c r="AC764" s="519">
        <v>-1.300052554685351</v>
      </c>
      <c r="AD764" s="519">
        <v>0.38743305670295819</v>
      </c>
    </row>
    <row r="765" spans="2:30" x14ac:dyDescent="0.3">
      <c r="B765" s="310"/>
      <c r="C765" s="310"/>
      <c r="D765" s="310"/>
      <c r="Y765" s="518"/>
      <c r="Z765" s="519">
        <v>8.5196311328277012</v>
      </c>
      <c r="AA765" s="519">
        <v>8.7051764745185611</v>
      </c>
      <c r="AB765" s="519"/>
      <c r="AC765" s="519">
        <v>2.3878381636210264</v>
      </c>
      <c r="AD765" s="519">
        <v>5.8919598322911985E-2</v>
      </c>
    </row>
    <row r="766" spans="2:30" x14ac:dyDescent="0.3">
      <c r="B766" s="310"/>
      <c r="C766" s="310"/>
      <c r="D766" s="310"/>
      <c r="Y766" s="518"/>
      <c r="Z766" s="519">
        <v>6.1404705932679668</v>
      </c>
      <c r="AA766" s="519">
        <v>9.8362548037552671</v>
      </c>
      <c r="AB766" s="519"/>
      <c r="AC766" s="519">
        <v>-1.0133756435463255</v>
      </c>
      <c r="AD766" s="519">
        <v>0.10869010910321565</v>
      </c>
    </row>
    <row r="767" spans="2:30" x14ac:dyDescent="0.3">
      <c r="B767" s="310"/>
      <c r="C767" s="310"/>
      <c r="D767" s="310"/>
      <c r="Y767" s="518"/>
      <c r="Z767" s="519">
        <v>9.2299252523556383</v>
      </c>
      <c r="AA767" s="519">
        <v>9.5086492394118771</v>
      </c>
      <c r="AB767" s="519"/>
      <c r="AC767" s="519">
        <v>0.84547368502634868</v>
      </c>
      <c r="AD767" s="519">
        <v>-0.64316746326036267</v>
      </c>
    </row>
    <row r="768" spans="2:30" x14ac:dyDescent="0.3">
      <c r="B768" s="310"/>
      <c r="C768" s="310"/>
      <c r="D768" s="310"/>
      <c r="Y768" s="518"/>
      <c r="Z768" s="519">
        <v>15.826749668014667</v>
      </c>
      <c r="AA768" s="519">
        <v>8.9696872980842919</v>
      </c>
      <c r="AB768" s="519"/>
      <c r="AC768" s="519">
        <v>2.7097298830067302</v>
      </c>
      <c r="AD768" s="519">
        <v>-1.4414233615742233</v>
      </c>
    </row>
    <row r="769" spans="2:30" x14ac:dyDescent="0.3">
      <c r="B769" s="310"/>
      <c r="C769" s="310"/>
      <c r="D769" s="310"/>
      <c r="Y769" s="518"/>
      <c r="Z769" s="519">
        <v>15.394930538340176</v>
      </c>
      <c r="AA769" s="519">
        <v>9.6303969488406356</v>
      </c>
      <c r="AB769" s="519"/>
      <c r="AC769" s="519">
        <v>-5.1026410132049591</v>
      </c>
      <c r="AD769" s="519">
        <v>-1.7082677071007615</v>
      </c>
    </row>
    <row r="770" spans="2:30" x14ac:dyDescent="0.3">
      <c r="B770" s="310"/>
      <c r="C770" s="310"/>
      <c r="D770" s="310"/>
      <c r="Y770" s="518">
        <v>44593</v>
      </c>
      <c r="Z770" s="519">
        <v>3.156981037952058</v>
      </c>
      <c r="AA770" s="519">
        <v>10.203052189528467</v>
      </c>
      <c r="AB770" s="519"/>
      <c r="AC770" s="519">
        <v>-3.0291447630400086</v>
      </c>
      <c r="AD770" s="519">
        <v>-2.0153644333953542</v>
      </c>
    </row>
    <row r="771" spans="2:30" x14ac:dyDescent="0.3">
      <c r="B771" s="310"/>
      <c r="C771" s="310"/>
      <c r="D771" s="310"/>
      <c r="Y771" s="518"/>
      <c r="Z771" s="519">
        <v>4.5191228638318286</v>
      </c>
      <c r="AA771" s="519">
        <v>10.387761192237164</v>
      </c>
      <c r="AB771" s="519"/>
      <c r="AC771" s="519">
        <v>-6.8878438428823756</v>
      </c>
      <c r="AD771" s="519">
        <v>-2.282129605013385</v>
      </c>
    </row>
    <row r="772" spans="2:30" x14ac:dyDescent="0.3">
      <c r="B772" s="310"/>
      <c r="C772" s="310"/>
      <c r="D772" s="310"/>
      <c r="Y772" s="518"/>
      <c r="Z772" s="519">
        <v>13.144598688122107</v>
      </c>
      <c r="AA772" s="519">
        <v>10.625221917502911</v>
      </c>
      <c r="AB772" s="519"/>
      <c r="AC772" s="519">
        <v>0.51992774493525928</v>
      </c>
      <c r="AD772" s="519">
        <v>-2.3327528613998743</v>
      </c>
    </row>
    <row r="773" spans="2:30" x14ac:dyDescent="0.3">
      <c r="B773" s="310"/>
      <c r="C773" s="310"/>
      <c r="D773" s="310"/>
      <c r="Y773" s="518"/>
      <c r="Z773" s="519">
        <v>10.149057278082795</v>
      </c>
      <c r="AA773" s="519">
        <v>9.8340817288751463</v>
      </c>
      <c r="AB773" s="519"/>
      <c r="AC773" s="519">
        <v>-3.1630527276084734</v>
      </c>
      <c r="AD773" s="519">
        <v>-1.7258346405327285</v>
      </c>
    </row>
    <row r="774" spans="2:30" x14ac:dyDescent="0.3">
      <c r="B774" s="310"/>
      <c r="C774" s="310"/>
      <c r="D774" s="310"/>
      <c r="Y774" s="518"/>
      <c r="Z774" s="519">
        <v>10.522888271316505</v>
      </c>
      <c r="AA774" s="519">
        <v>9.9717671128560177</v>
      </c>
      <c r="AB774" s="519"/>
      <c r="AC774" s="519">
        <v>-1.0218825162998684</v>
      </c>
      <c r="AD774" s="519">
        <v>-2.0662988496171937</v>
      </c>
    </row>
    <row r="775" spans="2:30" x14ac:dyDescent="0.3">
      <c r="B775" s="310"/>
      <c r="C775" s="310"/>
      <c r="D775" s="310"/>
      <c r="Y775" s="518"/>
      <c r="Z775" s="519">
        <v>17.488974744874916</v>
      </c>
      <c r="AA775" s="519">
        <v>10.156864097278129</v>
      </c>
      <c r="AB775" s="519"/>
      <c r="AC775" s="519">
        <v>2.3553670883013069</v>
      </c>
      <c r="AD775" s="519">
        <v>-1.718366161310519</v>
      </c>
    </row>
    <row r="776" spans="2:30" x14ac:dyDescent="0.3">
      <c r="B776" s="310"/>
      <c r="C776" s="310"/>
      <c r="D776" s="310"/>
      <c r="Y776" s="518"/>
      <c r="Z776" s="519">
        <v>9.8569492179458233</v>
      </c>
      <c r="AA776" s="519">
        <v>9.819104973121549</v>
      </c>
      <c r="AB776" s="519"/>
      <c r="AC776" s="519">
        <v>-0.85421346713494017</v>
      </c>
      <c r="AD776" s="519">
        <v>-1.3783813919851258</v>
      </c>
    </row>
    <row r="777" spans="2:30" x14ac:dyDescent="0.3">
      <c r="B777" s="310"/>
      <c r="C777" s="310"/>
      <c r="D777" s="310"/>
      <c r="Y777" s="518"/>
      <c r="Z777" s="519">
        <v>4.1207787258181554</v>
      </c>
      <c r="AA777" s="519">
        <v>9.6673951030757657</v>
      </c>
      <c r="AB777" s="519"/>
      <c r="AC777" s="519">
        <v>-5.4123942266312639</v>
      </c>
      <c r="AD777" s="519">
        <v>-1.1483657086770376</v>
      </c>
    </row>
    <row r="778" spans="2:30" x14ac:dyDescent="0.3">
      <c r="B778" s="310"/>
      <c r="C778" s="310"/>
      <c r="D778" s="310"/>
      <c r="Y778" s="518"/>
      <c r="Z778" s="519">
        <v>5.8148017547866004</v>
      </c>
      <c r="AA778" s="519">
        <v>9.6139581042180442</v>
      </c>
      <c r="AB778" s="519"/>
      <c r="AC778" s="519">
        <v>-4.452315024735654</v>
      </c>
      <c r="AD778" s="519">
        <v>4.0522740291072931E-2</v>
      </c>
    </row>
    <row r="779" spans="2:30" x14ac:dyDescent="0.3">
      <c r="B779" s="310"/>
      <c r="C779" s="310"/>
      <c r="D779" s="310"/>
      <c r="Y779" s="518"/>
      <c r="Z779" s="519">
        <v>10.780284819026042</v>
      </c>
      <c r="AA779" s="519">
        <v>9.7560315740349921</v>
      </c>
      <c r="AB779" s="519"/>
      <c r="AC779" s="519">
        <v>2.899821130213013</v>
      </c>
      <c r="AD779" s="519">
        <v>1.0564478307796261</v>
      </c>
    </row>
    <row r="780" spans="2:30" x14ac:dyDescent="0.3">
      <c r="B780" s="310"/>
      <c r="C780" s="310"/>
      <c r="D780" s="310"/>
      <c r="Y780" s="518"/>
      <c r="Z780" s="519">
        <v>9.0870881877623244</v>
      </c>
      <c r="AA780" s="519">
        <v>10.659038473183653</v>
      </c>
      <c r="AB780" s="519"/>
      <c r="AC780" s="519">
        <v>-1.552942944451857</v>
      </c>
      <c r="AD780" s="519">
        <v>0.78107384605556873</v>
      </c>
    </row>
    <row r="781" spans="2:30" x14ac:dyDescent="0.3">
      <c r="B781" s="310"/>
      <c r="C781" s="310"/>
      <c r="D781" s="310"/>
      <c r="Y781" s="518"/>
      <c r="Z781" s="519">
        <v>10.148829279312443</v>
      </c>
      <c r="AA781" s="519">
        <v>12.026153678169081</v>
      </c>
      <c r="AB781" s="519"/>
      <c r="AC781" s="519">
        <v>7.3003366264769056</v>
      </c>
      <c r="AD781" s="519">
        <v>2.8255936402931741</v>
      </c>
    </row>
    <row r="782" spans="2:30" x14ac:dyDescent="0.3">
      <c r="B782" s="310"/>
      <c r="C782" s="310"/>
      <c r="D782" s="310"/>
      <c r="Y782" s="518"/>
      <c r="Z782" s="519">
        <v>18.483489033593546</v>
      </c>
      <c r="AA782" s="519">
        <v>10.500628775455342</v>
      </c>
      <c r="AB782" s="519"/>
      <c r="AC782" s="519">
        <v>9.4668427217211786</v>
      </c>
      <c r="AD782" s="519">
        <v>4.1055377555325903</v>
      </c>
    </row>
    <row r="783" spans="2:30" x14ac:dyDescent="0.3">
      <c r="B783" s="310"/>
      <c r="C783" s="310"/>
      <c r="D783" s="310"/>
      <c r="Y783" s="518"/>
      <c r="Z783" s="519">
        <v>16.177997511986447</v>
      </c>
      <c r="AA783" s="519">
        <v>10.498516036462286</v>
      </c>
      <c r="AB783" s="519"/>
      <c r="AC783" s="519">
        <v>-2.7818313602033413</v>
      </c>
      <c r="AD783" s="519">
        <v>5.5455852217701818</v>
      </c>
    </row>
    <row r="784" spans="2:30" x14ac:dyDescent="0.3">
      <c r="B784" s="310"/>
      <c r="C784" s="310"/>
      <c r="D784" s="310"/>
      <c r="Y784" s="518"/>
      <c r="Z784" s="519">
        <v>13.690585160716148</v>
      </c>
      <c r="AA784" s="519">
        <v>10.178574674991312</v>
      </c>
      <c r="AB784" s="519"/>
      <c r="AC784" s="519">
        <v>8.899244333031973</v>
      </c>
      <c r="AD784" s="519">
        <v>6.1624242537847191</v>
      </c>
    </row>
    <row r="785" spans="2:30" x14ac:dyDescent="0.3">
      <c r="B785" s="310"/>
      <c r="C785" s="310"/>
      <c r="D785" s="310"/>
      <c r="Y785" s="518"/>
      <c r="Z785" s="519">
        <v>-4.8638725642095597</v>
      </c>
      <c r="AA785" s="519">
        <v>10.642332815226089</v>
      </c>
      <c r="AB785" s="519"/>
      <c r="AC785" s="519">
        <v>4.5072937819402625</v>
      </c>
      <c r="AD785" s="519">
        <v>6.3127666144201511</v>
      </c>
    </row>
    <row r="786" spans="2:30" x14ac:dyDescent="0.3">
      <c r="B786" s="310"/>
      <c r="C786" s="310"/>
      <c r="D786" s="310"/>
      <c r="Y786" s="518"/>
      <c r="Z786" s="519">
        <v>10.765495646074644</v>
      </c>
      <c r="AA786" s="519">
        <v>10.08492107623708</v>
      </c>
      <c r="AB786" s="519"/>
      <c r="AC786" s="519">
        <v>12.980153393876151</v>
      </c>
      <c r="AD786" s="519">
        <v>6.2583649902944183</v>
      </c>
    </row>
    <row r="787" spans="2:30" x14ac:dyDescent="0.3">
      <c r="B787" s="310"/>
      <c r="C787" s="310"/>
      <c r="D787" s="310"/>
      <c r="Y787" s="518"/>
      <c r="Z787" s="519">
        <v>6.8474986574655272</v>
      </c>
      <c r="AA787" s="519">
        <v>9.5860838594715698</v>
      </c>
      <c r="AB787" s="519"/>
      <c r="AC787" s="519">
        <v>2.7649302796499029</v>
      </c>
      <c r="AD787" s="519">
        <v>6.437699102913407</v>
      </c>
    </row>
    <row r="788" spans="2:30" x14ac:dyDescent="0.3">
      <c r="B788" s="310"/>
      <c r="C788" s="310"/>
      <c r="D788" s="310"/>
      <c r="Y788" s="518"/>
      <c r="Z788" s="519">
        <v>13.395136260955871</v>
      </c>
      <c r="AA788" s="519">
        <v>8.1458793933125317</v>
      </c>
      <c r="AB788" s="519"/>
      <c r="AC788" s="519">
        <v>8.3527331509249336</v>
      </c>
      <c r="AD788" s="519">
        <v>5.3780329173951964</v>
      </c>
    </row>
    <row r="789" spans="2:30" x14ac:dyDescent="0.3">
      <c r="B789" s="310"/>
      <c r="C789" s="310"/>
      <c r="D789" s="310"/>
      <c r="Y789" s="518"/>
      <c r="Z789" s="519">
        <v>14.581606860670481</v>
      </c>
      <c r="AA789" s="519">
        <v>9.8048625409722767</v>
      </c>
      <c r="AB789" s="519"/>
      <c r="AC789" s="519">
        <v>9.0860313528410472</v>
      </c>
      <c r="AD789" s="519">
        <v>4.9774759992846986</v>
      </c>
    </row>
    <row r="790" spans="2:30" x14ac:dyDescent="0.3">
      <c r="B790" s="310"/>
      <c r="C790" s="310"/>
      <c r="D790" s="310"/>
      <c r="Y790" s="518"/>
      <c r="Z790" s="519">
        <v>12.686136994627867</v>
      </c>
      <c r="AA790" s="519">
        <v>10.142549734303454</v>
      </c>
      <c r="AB790" s="519"/>
      <c r="AC790" s="519">
        <v>-1.5264925718704205</v>
      </c>
      <c r="AD790" s="519">
        <v>4.2644120964533432</v>
      </c>
    </row>
    <row r="791" spans="2:30" x14ac:dyDescent="0.3">
      <c r="B791" s="310"/>
      <c r="C791" s="310"/>
      <c r="D791" s="310"/>
      <c r="Y791" s="518"/>
      <c r="Z791" s="519">
        <v>3.609153897602885</v>
      </c>
      <c r="AA791" s="519">
        <v>11.16327579357989</v>
      </c>
      <c r="AB791" s="519"/>
      <c r="AC791" s="519">
        <v>1.4815810344044991</v>
      </c>
      <c r="AD791" s="519">
        <v>5.3768715659473019</v>
      </c>
    </row>
    <row r="792" spans="2:30" x14ac:dyDescent="0.3">
      <c r="B792" s="310"/>
      <c r="C792" s="310"/>
      <c r="D792" s="310"/>
      <c r="Y792" s="518"/>
      <c r="Z792" s="519">
        <v>6.7490094694086551</v>
      </c>
      <c r="AA792" s="519">
        <v>11.238966500367514</v>
      </c>
      <c r="AB792" s="519"/>
      <c r="AC792" s="519">
        <v>1.7033953551667764</v>
      </c>
      <c r="AD792" s="519">
        <v>5.9150824803806774</v>
      </c>
    </row>
    <row r="793" spans="2:30" x14ac:dyDescent="0.3">
      <c r="B793" s="310"/>
      <c r="C793" s="310"/>
      <c r="D793" s="310"/>
      <c r="Y793" s="518"/>
      <c r="Z793" s="519">
        <v>13.129305999392887</v>
      </c>
      <c r="AA793" s="519">
        <v>10.950133298494936</v>
      </c>
      <c r="AB793" s="519"/>
      <c r="AC793" s="519">
        <v>7.9887060740566653</v>
      </c>
      <c r="AD793" s="519">
        <v>5.4031365462231173</v>
      </c>
    </row>
    <row r="794" spans="2:30" x14ac:dyDescent="0.3">
      <c r="B794" s="310"/>
      <c r="C794" s="310"/>
      <c r="D794" s="310"/>
      <c r="Y794" s="518"/>
      <c r="Z794" s="519">
        <v>13.992581072400581</v>
      </c>
      <c r="AA794" s="519">
        <v>12.773811343204111</v>
      </c>
      <c r="AB794" s="519"/>
      <c r="AC794" s="519">
        <v>10.552146566107609</v>
      </c>
      <c r="AD794" s="519">
        <v>6.2919484145693758</v>
      </c>
    </row>
    <row r="795" spans="2:30" x14ac:dyDescent="0.3">
      <c r="B795" s="310"/>
      <c r="C795" s="310"/>
      <c r="D795" s="310"/>
      <c r="Y795" s="518"/>
      <c r="Z795" s="519">
        <v>13.924971208469243</v>
      </c>
      <c r="AA795" s="519">
        <v>14.917959266099599</v>
      </c>
      <c r="AB795" s="519"/>
      <c r="AC795" s="519">
        <v>12.120209551958567</v>
      </c>
      <c r="AD795" s="519">
        <v>7.7897999031543934</v>
      </c>
    </row>
    <row r="796" spans="2:30" x14ac:dyDescent="0.3">
      <c r="B796" s="310"/>
      <c r="C796" s="310"/>
      <c r="D796" s="310"/>
      <c r="Y796" s="518"/>
      <c r="Z796" s="519">
        <v>12.559774447562432</v>
      </c>
      <c r="AA796" s="519">
        <v>14.663519039423152</v>
      </c>
      <c r="AB796" s="519"/>
      <c r="AC796" s="519">
        <v>5.5024098137381259</v>
      </c>
      <c r="AD796" s="519">
        <v>7.7507011876399456</v>
      </c>
    </row>
    <row r="797" spans="2:30" x14ac:dyDescent="0.3">
      <c r="B797" s="310"/>
      <c r="C797" s="310"/>
      <c r="D797" s="310"/>
      <c r="Y797" s="518"/>
      <c r="Z797" s="519">
        <v>25.451883307592077</v>
      </c>
      <c r="AA797" s="519">
        <v>15.05226862086467</v>
      </c>
      <c r="AB797" s="519"/>
      <c r="AC797" s="519">
        <v>4.6951905065533879</v>
      </c>
      <c r="AD797" s="519">
        <v>7.7228391750325915</v>
      </c>
    </row>
    <row r="798" spans="2:30" x14ac:dyDescent="0.3">
      <c r="B798" s="310"/>
      <c r="C798" s="310"/>
      <c r="D798" s="310"/>
      <c r="Y798" s="518">
        <v>44621</v>
      </c>
      <c r="Z798" s="519">
        <v>18.618189357871319</v>
      </c>
      <c r="AA798" s="519">
        <v>14.806683159681146</v>
      </c>
      <c r="AB798" s="519"/>
      <c r="AC798" s="519">
        <v>11.96654145449962</v>
      </c>
      <c r="AD798" s="519">
        <v>6.8131110949723359</v>
      </c>
    </row>
    <row r="799" spans="2:30" x14ac:dyDescent="0.3">
      <c r="B799" s="310"/>
      <c r="C799" s="310"/>
      <c r="D799" s="310"/>
      <c r="Y799" s="518"/>
      <c r="Z799" s="519">
        <v>4.9679278826735178</v>
      </c>
      <c r="AA799" s="519">
        <v>15.224692328830931</v>
      </c>
      <c r="AB799" s="519"/>
      <c r="AC799" s="519">
        <v>1.4297043465656429</v>
      </c>
      <c r="AD799" s="519">
        <v>5.9704513433451059</v>
      </c>
    </row>
    <row r="800" spans="2:30" x14ac:dyDescent="0.3">
      <c r="B800" s="310"/>
      <c r="C800" s="310"/>
      <c r="D800" s="310"/>
      <c r="Y800" s="518"/>
      <c r="Z800" s="519">
        <v>15.850553069483528</v>
      </c>
      <c r="AA800" s="519">
        <v>16.27628549248676</v>
      </c>
      <c r="AB800" s="519"/>
      <c r="AC800" s="519">
        <v>7.7936719858051902</v>
      </c>
      <c r="AD800" s="519">
        <v>5.6900730737793328</v>
      </c>
    </row>
    <row r="801" spans="2:30" x14ac:dyDescent="0.3">
      <c r="B801" s="310"/>
      <c r="C801" s="310"/>
      <c r="D801" s="310"/>
      <c r="Y801" s="518"/>
      <c r="Z801" s="519">
        <v>12.273482844115911</v>
      </c>
      <c r="AA801" s="519">
        <v>15.919398542976504</v>
      </c>
      <c r="AB801" s="519"/>
      <c r="AC801" s="519">
        <v>4.184050005685819</v>
      </c>
      <c r="AD801" s="519">
        <v>5.0361265953651628</v>
      </c>
    </row>
    <row r="802" spans="2:30" x14ac:dyDescent="0.3">
      <c r="B802" s="310"/>
      <c r="C802" s="310"/>
      <c r="D802" s="310"/>
      <c r="Y802" s="518"/>
      <c r="Z802" s="519">
        <v>16.851035392517726</v>
      </c>
      <c r="AA802" s="519">
        <v>14.745568962364327</v>
      </c>
      <c r="AB802" s="519"/>
      <c r="AC802" s="519">
        <v>6.2215912905679573</v>
      </c>
      <c r="AD802" s="519">
        <v>3.377601713118263</v>
      </c>
    </row>
    <row r="803" spans="2:30" x14ac:dyDescent="0.3">
      <c r="B803" s="310"/>
      <c r="C803" s="310"/>
      <c r="D803" s="310"/>
      <c r="Y803" s="518"/>
      <c r="Z803" s="519">
        <v>19.920926593153226</v>
      </c>
      <c r="AA803" s="519">
        <v>15.03968321192057</v>
      </c>
      <c r="AB803" s="519"/>
      <c r="AC803" s="519">
        <v>3.5397619267777145</v>
      </c>
      <c r="AD803" s="519">
        <v>3.08807492811744</v>
      </c>
    </row>
    <row r="804" spans="2:30" x14ac:dyDescent="0.3">
      <c r="B804" s="310"/>
      <c r="C804" s="310"/>
      <c r="D804" s="310"/>
      <c r="Y804" s="518"/>
      <c r="Z804" s="519">
        <v>22.953674661020305</v>
      </c>
      <c r="AA804" s="519">
        <v>14.185564287530713</v>
      </c>
      <c r="AB804" s="519"/>
      <c r="AC804" s="519">
        <v>0.11756515765419806</v>
      </c>
      <c r="AD804" s="519">
        <v>2.3249934805407002</v>
      </c>
    </row>
    <row r="805" spans="2:30" x14ac:dyDescent="0.3">
      <c r="B805" s="310"/>
      <c r="C805" s="310"/>
      <c r="D805" s="310"/>
      <c r="Y805" s="518"/>
      <c r="Z805" s="519">
        <v>10.401382293586083</v>
      </c>
      <c r="AA805" s="519">
        <v>14.342983320656776</v>
      </c>
      <c r="AB805" s="519"/>
      <c r="AC805" s="519">
        <v>0.3568672787713183</v>
      </c>
      <c r="AD805" s="519">
        <v>2.6335075914660115</v>
      </c>
    </row>
    <row r="806" spans="2:30" x14ac:dyDescent="0.3">
      <c r="B806" s="310"/>
      <c r="C806" s="310"/>
      <c r="D806" s="310"/>
      <c r="Y806" s="518"/>
      <c r="Z806" s="519">
        <v>7.0267276295672136</v>
      </c>
      <c r="AA806" s="519">
        <v>14.287461068990499</v>
      </c>
      <c r="AB806" s="519"/>
      <c r="AC806" s="519">
        <v>-0.59698314844011691</v>
      </c>
      <c r="AD806" s="519">
        <v>2.7069787181695313</v>
      </c>
    </row>
    <row r="807" spans="2:30" x14ac:dyDescent="0.3">
      <c r="B807" s="310"/>
      <c r="C807" s="310"/>
      <c r="D807" s="310"/>
      <c r="Y807" s="518"/>
      <c r="Z807" s="519">
        <v>9.8717205987545409</v>
      </c>
      <c r="AA807" s="519">
        <v>13.506336727855922</v>
      </c>
      <c r="AB807" s="519"/>
      <c r="AC807" s="519">
        <v>2.4521018527680098</v>
      </c>
      <c r="AD807" s="519">
        <v>3.2629852109588637</v>
      </c>
    </row>
    <row r="808" spans="2:30" x14ac:dyDescent="0.3">
      <c r="C808" s="310"/>
      <c r="D808" s="310"/>
      <c r="Y808" s="518"/>
      <c r="Z808" s="519">
        <v>13.375416075998341</v>
      </c>
      <c r="AA808" s="519">
        <v>14.666966987475675</v>
      </c>
      <c r="AB808" s="519"/>
      <c r="AC808" s="519">
        <v>6.343648782163001</v>
      </c>
      <c r="AD808" s="519">
        <v>4.4490008071244347</v>
      </c>
    </row>
    <row r="809" spans="2:30" x14ac:dyDescent="0.3">
      <c r="C809" s="310"/>
      <c r="D809" s="310"/>
      <c r="Y809" s="518"/>
      <c r="Z809" s="519">
        <v>16.462379630853789</v>
      </c>
      <c r="AA809" s="519">
        <v>14.024032200645637</v>
      </c>
      <c r="AB809" s="519"/>
      <c r="AC809" s="519">
        <v>6.7358891774925951</v>
      </c>
      <c r="AD809" s="519">
        <v>4.4776974908241352</v>
      </c>
    </row>
    <row r="810" spans="2:30" x14ac:dyDescent="0.3">
      <c r="C810" s="310"/>
      <c r="D810" s="310"/>
      <c r="Y810" s="518"/>
      <c r="Z810" s="519">
        <v>14.453056205211189</v>
      </c>
      <c r="AA810" s="519">
        <v>14.16569254411273</v>
      </c>
      <c r="AB810" s="519"/>
      <c r="AC810" s="519">
        <v>7.4318073763030412</v>
      </c>
      <c r="AD810" s="519">
        <v>4.5764051092766005</v>
      </c>
    </row>
    <row r="811" spans="2:30" x14ac:dyDescent="0.3">
      <c r="C811" s="310"/>
      <c r="D811" s="310"/>
      <c r="Y811" s="518"/>
      <c r="Z811" s="519">
        <v>31.078086478358575</v>
      </c>
      <c r="AA811" s="519">
        <v>13.802353059880724</v>
      </c>
      <c r="AB811" s="519"/>
      <c r="AC811" s="519">
        <v>8.4196743308131943</v>
      </c>
      <c r="AD811" s="519">
        <v>4.3532355666006657</v>
      </c>
    </row>
    <row r="812" spans="2:30" x14ac:dyDescent="0.3">
      <c r="Y812" s="518"/>
      <c r="Z812" s="519">
        <v>5.9008387857758038</v>
      </c>
      <c r="AA812" s="519">
        <v>12.669695157905393</v>
      </c>
      <c r="AB812" s="519"/>
      <c r="AC812" s="519">
        <v>0.55774406466922244</v>
      </c>
      <c r="AD812" s="519">
        <v>3.1154897531132355</v>
      </c>
    </row>
    <row r="813" spans="2:30" x14ac:dyDescent="0.3">
      <c r="Y813" s="518"/>
      <c r="Z813" s="519">
        <v>8.0183500338368674</v>
      </c>
      <c r="AA813" s="519">
        <v>11.903255330214744</v>
      </c>
      <c r="AB813" s="519"/>
      <c r="AC813" s="519">
        <v>9.3970180727140473E-2</v>
      </c>
      <c r="AD813" s="519">
        <v>2.9738484941515537</v>
      </c>
    </row>
    <row r="814" spans="2:30" x14ac:dyDescent="0.3">
      <c r="Y814" s="518"/>
      <c r="Z814" s="519">
        <v>7.328344209130508</v>
      </c>
      <c r="AA814" s="519">
        <v>10.970556101398603</v>
      </c>
      <c r="AB814" s="519"/>
      <c r="AC814" s="519">
        <v>0.88991505403646443</v>
      </c>
      <c r="AD814" s="519">
        <v>2.0522229048429756</v>
      </c>
    </row>
    <row r="815" spans="2:30" x14ac:dyDescent="0.3">
      <c r="Y815" s="518"/>
      <c r="Z815" s="519">
        <v>5.44681076217101</v>
      </c>
      <c r="AA815" s="519">
        <v>9.1302085967879751</v>
      </c>
      <c r="AB815" s="519"/>
      <c r="AC815" s="519">
        <v>-2.3205719122490081</v>
      </c>
      <c r="AD815" s="519">
        <v>1.6932146067094951</v>
      </c>
    </row>
    <row r="816" spans="2:30" x14ac:dyDescent="0.3">
      <c r="Y816" s="518"/>
      <c r="Z816" s="519">
        <v>11.097300837019251</v>
      </c>
      <c r="AA816" s="519">
        <v>9.3925584325062026</v>
      </c>
      <c r="AB816" s="519"/>
      <c r="AC816" s="519">
        <v>5.7444003647608213</v>
      </c>
      <c r="AD816" s="519">
        <v>0.90392353666127734</v>
      </c>
    </row>
    <row r="817" spans="25:30" x14ac:dyDescent="0.3">
      <c r="Y817" s="518"/>
      <c r="Z817" s="519">
        <v>7.9241616034982201</v>
      </c>
      <c r="AA817" s="519">
        <v>8.5824870643400111</v>
      </c>
      <c r="AB817" s="519"/>
      <c r="AC817" s="519">
        <v>0.98042825114299603</v>
      </c>
      <c r="AD817" s="519">
        <v>2.3557430530959556</v>
      </c>
    </row>
    <row r="818" spans="25:30" x14ac:dyDescent="0.3">
      <c r="Y818" s="518"/>
      <c r="Z818" s="519">
        <v>18.195653946084164</v>
      </c>
      <c r="AA818" s="519">
        <v>8.2294693430370671</v>
      </c>
      <c r="AB818" s="519"/>
      <c r="AC818" s="519">
        <v>5.9066162438788297</v>
      </c>
      <c r="AD818" s="519">
        <v>3.3524283924122864</v>
      </c>
    </row>
    <row r="819" spans="25:30" x14ac:dyDescent="0.3">
      <c r="Y819" s="518"/>
      <c r="Z819" s="519">
        <v>7.7372876358034048</v>
      </c>
      <c r="AA819" s="519">
        <v>8.1938932137760379</v>
      </c>
      <c r="AB819" s="519"/>
      <c r="AC819" s="519">
        <v>-4.9672934256683021</v>
      </c>
      <c r="AD819" s="519">
        <v>4.7014134276873438</v>
      </c>
    </row>
    <row r="820" spans="25:30" x14ac:dyDescent="0.3">
      <c r="Y820" s="518"/>
      <c r="Z820" s="519">
        <v>2.3478504566735197</v>
      </c>
      <c r="AA820" s="519">
        <v>7.5185229438187307</v>
      </c>
      <c r="AB820" s="519"/>
      <c r="AC820" s="519">
        <v>10.256706795769887</v>
      </c>
      <c r="AD820" s="519">
        <v>5.041679111236415</v>
      </c>
    </row>
    <row r="821" spans="25:30" x14ac:dyDescent="0.3">
      <c r="Y821" s="518"/>
      <c r="Z821" s="519">
        <v>4.8572201600098985</v>
      </c>
      <c r="AA821" s="519">
        <v>7.6086892761910798</v>
      </c>
      <c r="AB821" s="519"/>
      <c r="AC821" s="519">
        <v>7.8667124292507822</v>
      </c>
      <c r="AD821" s="519">
        <v>5.2909494591463186</v>
      </c>
    </row>
    <row r="822" spans="25:30" x14ac:dyDescent="0.3">
      <c r="Y822" s="518"/>
      <c r="Z822" s="519">
        <v>5.1977778573438069</v>
      </c>
      <c r="AA822" s="519">
        <v>6.2550139419328863</v>
      </c>
      <c r="AB822" s="519"/>
      <c r="AC822" s="519">
        <v>7.1223233346763948</v>
      </c>
      <c r="AD822" s="519">
        <v>4.4073818891095344</v>
      </c>
    </row>
    <row r="823" spans="25:30" x14ac:dyDescent="0.3">
      <c r="Y823" s="518"/>
      <c r="Z823" s="519">
        <v>6.3697089473180952</v>
      </c>
      <c r="AA823" s="519">
        <v>5.6622848371116046</v>
      </c>
      <c r="AB823" s="519"/>
      <c r="AC823" s="519">
        <v>8.1262601496043203</v>
      </c>
      <c r="AD823" s="519">
        <v>4.3245094111373215</v>
      </c>
    </row>
    <row r="824" spans="25:30" x14ac:dyDescent="0.3">
      <c r="Y824" s="518"/>
      <c r="Z824" s="519">
        <v>8.5553259301046651</v>
      </c>
      <c r="AA824" s="519">
        <v>5.6438935931420335</v>
      </c>
      <c r="AB824" s="519"/>
      <c r="AC824" s="519">
        <v>2.725320686512319</v>
      </c>
      <c r="AD824" s="519">
        <v>3.681235438114403</v>
      </c>
    </row>
    <row r="825" spans="25:30" x14ac:dyDescent="0.3">
      <c r="Y825" s="518"/>
      <c r="Z825" s="519">
        <v>8.7199266062768164</v>
      </c>
      <c r="AA825" s="519">
        <v>6.9263039298790119</v>
      </c>
      <c r="AB825" s="519"/>
      <c r="AC825" s="519">
        <v>-0.27835674637866248</v>
      </c>
      <c r="AD825" s="519">
        <v>4.0894004130691126</v>
      </c>
    </row>
    <row r="826" spans="25:30" x14ac:dyDescent="0.3">
      <c r="Y826" s="518"/>
      <c r="Z826" s="519">
        <v>3.5881839020544315</v>
      </c>
      <c r="AA826" s="519">
        <v>6.5118824638196626</v>
      </c>
      <c r="AB826" s="519"/>
      <c r="AC826" s="519">
        <v>-5.5474007714737894</v>
      </c>
      <c r="AD826" s="519">
        <v>3.6104160962528686</v>
      </c>
    </row>
    <row r="827" spans="25:30" x14ac:dyDescent="0.3">
      <c r="Y827" s="518"/>
      <c r="Z827" s="519">
        <v>2.2191117488865282</v>
      </c>
      <c r="AA827" s="519">
        <v>8.6769119512130413</v>
      </c>
      <c r="AB827" s="519"/>
      <c r="AC827" s="519">
        <v>5.7537889846094572</v>
      </c>
      <c r="AD827" s="519">
        <v>4.2405213655728726</v>
      </c>
    </row>
    <row r="828" spans="25:30" x14ac:dyDescent="0.3">
      <c r="Y828" s="518"/>
      <c r="Z828" s="519">
        <v>13.834092517168745</v>
      </c>
      <c r="AA828" s="519">
        <v>8.8738480393083936</v>
      </c>
      <c r="AB828" s="519"/>
      <c r="AC828" s="519">
        <v>10.723867253933747</v>
      </c>
      <c r="AD828" s="519">
        <v>4.4746134111733653</v>
      </c>
    </row>
    <row r="829" spans="25:30" x14ac:dyDescent="0.3">
      <c r="Y829" s="518"/>
      <c r="Z829" s="519">
        <v>2.2968275949283607</v>
      </c>
      <c r="AA829" s="519"/>
      <c r="AB829" s="519"/>
      <c r="AC829" s="519">
        <v>3.7694331169626878</v>
      </c>
      <c r="AD829" s="519"/>
    </row>
    <row r="830" spans="25:30" x14ac:dyDescent="0.3">
      <c r="Y830" s="518"/>
      <c r="Z830" s="519">
        <v>21.524915359071748</v>
      </c>
      <c r="AA830" s="519"/>
      <c r="AB830" s="519"/>
      <c r="AC830" s="519">
        <v>12.536997034844347</v>
      </c>
      <c r="AD830" s="519"/>
    </row>
    <row r="831" spans="25:30" x14ac:dyDescent="0.3">
      <c r="Y831" s="518">
        <v>44654</v>
      </c>
      <c r="Z831" s="519">
        <v>9.933878546772128</v>
      </c>
      <c r="AA831" s="519"/>
      <c r="AB831" s="519"/>
      <c r="AC831" s="519">
        <v>4.3639650057157695</v>
      </c>
      <c r="AD831" s="519"/>
    </row>
  </sheetData>
  <mergeCells count="38">
    <mergeCell ref="B2:X2"/>
    <mergeCell ref="C37:Q37"/>
    <mergeCell ref="B4:V4"/>
    <mergeCell ref="Y4:AD4"/>
    <mergeCell ref="D6:S9"/>
    <mergeCell ref="C141:D141"/>
    <mergeCell ref="G40:G41"/>
    <mergeCell ref="H40:J40"/>
    <mergeCell ref="K40:M40"/>
    <mergeCell ref="N40:Q40"/>
    <mergeCell ref="C132:N132"/>
    <mergeCell ref="C134:D136"/>
    <mergeCell ref="E134:H134"/>
    <mergeCell ref="I134:L134"/>
    <mergeCell ref="E135:E136"/>
    <mergeCell ref="F135:F136"/>
    <mergeCell ref="C39:C41"/>
    <mergeCell ref="D39:G39"/>
    <mergeCell ref="H39:M39"/>
    <mergeCell ref="N39:Q39"/>
    <mergeCell ref="D40:E40"/>
    <mergeCell ref="G135:H136"/>
    <mergeCell ref="I135:I136"/>
    <mergeCell ref="J135:J136"/>
    <mergeCell ref="K135:L136"/>
    <mergeCell ref="C139:D139"/>
    <mergeCell ref="C160:N161"/>
    <mergeCell ref="C142:D142"/>
    <mergeCell ref="C143:D143"/>
    <mergeCell ref="C145:D145"/>
    <mergeCell ref="C146:D146"/>
    <mergeCell ref="C147:D147"/>
    <mergeCell ref="C148:D148"/>
    <mergeCell ref="C149:D149"/>
    <mergeCell ref="C150:D150"/>
    <mergeCell ref="C151:D151"/>
    <mergeCell ref="C153:K154"/>
    <mergeCell ref="C155:K156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B160"/>
  <sheetViews>
    <sheetView showGridLines="0" zoomScale="80" zoomScaleNormal="80" workbookViewId="0">
      <pane xSplit="3" topLeftCell="AN1" activePane="topRight" state="frozen"/>
      <selection activeCell="AV5" sqref="AV5:AY5"/>
      <selection pane="topRight" activeCell="AW18" sqref="AW18"/>
    </sheetView>
  </sheetViews>
  <sheetFormatPr defaultRowHeight="14.4" x14ac:dyDescent="0.3"/>
  <cols>
    <col min="1" max="1" width="54.88671875" style="517" customWidth="1"/>
    <col min="2" max="2" width="8.44140625" style="517" customWidth="1"/>
    <col min="3" max="3" width="18.109375" style="517" customWidth="1"/>
    <col min="4" max="51" width="11.6640625" style="517" customWidth="1"/>
    <col min="52" max="52" width="9.6640625" style="517" customWidth="1"/>
    <col min="53" max="16384" width="8.88671875" style="517"/>
  </cols>
  <sheetData>
    <row r="2" spans="1:54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  <c r="AZ2" s="212"/>
      <c r="BA2" s="212"/>
    </row>
    <row r="3" spans="1:54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  <c r="AZ3" s="212"/>
      <c r="BA3" s="212"/>
    </row>
    <row r="4" spans="1:54" ht="20.25" customHeight="1" x14ac:dyDescent="0.35">
      <c r="A4" s="602" t="s">
        <v>245</v>
      </c>
      <c r="B4" s="602"/>
      <c r="C4" s="602"/>
      <c r="D4" s="602"/>
      <c r="E4" s="602"/>
      <c r="F4" s="602"/>
      <c r="G4" s="602"/>
      <c r="H4" s="602"/>
      <c r="I4" s="602"/>
      <c r="J4" s="602"/>
      <c r="K4" s="602"/>
      <c r="L4" s="602"/>
      <c r="M4" s="602"/>
      <c r="N4" s="602"/>
      <c r="O4" s="602"/>
      <c r="P4" s="602"/>
      <c r="Q4" s="602"/>
      <c r="R4" s="602"/>
      <c r="S4" s="602"/>
      <c r="T4" s="602"/>
      <c r="U4" s="602"/>
      <c r="V4" s="602"/>
      <c r="W4" s="602"/>
      <c r="X4" s="602"/>
      <c r="Y4" s="602"/>
      <c r="Z4" s="602"/>
      <c r="AA4" s="602"/>
      <c r="AB4" s="602"/>
      <c r="AC4" s="602"/>
      <c r="AD4" s="602"/>
      <c r="AE4" s="602"/>
      <c r="AF4" s="602"/>
    </row>
    <row r="5" spans="1:54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601"/>
      <c r="AW5" s="601"/>
      <c r="AX5" s="601"/>
      <c r="AY5" s="601"/>
    </row>
    <row r="6" spans="1:54" ht="23.25" customHeight="1" thickBot="1" x14ac:dyDescent="0.35">
      <c r="A6" s="603"/>
      <c r="B6" s="174"/>
      <c r="C6" s="175"/>
      <c r="D6" s="606" t="s">
        <v>39</v>
      </c>
      <c r="E6" s="607"/>
      <c r="F6" s="607"/>
      <c r="G6" s="607"/>
      <c r="H6" s="607"/>
      <c r="I6" s="607"/>
      <c r="J6" s="607"/>
      <c r="K6" s="607"/>
      <c r="L6" s="607"/>
      <c r="M6" s="607"/>
      <c r="N6" s="607"/>
      <c r="O6" s="607"/>
      <c r="P6" s="607"/>
      <c r="Q6" s="607"/>
      <c r="R6" s="607"/>
      <c r="S6" s="607"/>
      <c r="T6" s="607"/>
      <c r="U6" s="607"/>
      <c r="V6" s="607"/>
      <c r="W6" s="607"/>
      <c r="X6" s="607"/>
      <c r="Y6" s="607"/>
      <c r="Z6" s="607"/>
      <c r="AA6" s="607"/>
      <c r="AB6" s="607"/>
      <c r="AC6" s="607"/>
      <c r="AD6" s="607"/>
      <c r="AE6" s="607"/>
      <c r="AF6" s="607"/>
      <c r="AG6" s="607"/>
      <c r="AH6" s="607"/>
      <c r="AI6" s="607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</row>
    <row r="7" spans="1:54" s="177" customFormat="1" ht="23.25" customHeight="1" thickBot="1" x14ac:dyDescent="0.35">
      <c r="A7" s="604"/>
      <c r="B7" s="176"/>
      <c r="C7" s="215"/>
      <c r="D7" s="608">
        <v>2019</v>
      </c>
      <c r="E7" s="609"/>
      <c r="F7" s="609"/>
      <c r="G7" s="609"/>
      <c r="H7" s="609"/>
      <c r="I7" s="609"/>
      <c r="J7" s="609"/>
      <c r="K7" s="609"/>
      <c r="L7" s="609"/>
      <c r="M7" s="609"/>
      <c r="N7" s="609"/>
      <c r="O7" s="609"/>
      <c r="P7" s="609"/>
      <c r="Q7" s="609"/>
      <c r="R7" s="609"/>
      <c r="S7" s="610"/>
      <c r="T7" s="608">
        <v>2020</v>
      </c>
      <c r="U7" s="609"/>
      <c r="V7" s="609"/>
      <c r="W7" s="609"/>
      <c r="X7" s="609"/>
      <c r="Y7" s="609"/>
      <c r="Z7" s="609"/>
      <c r="AA7" s="609"/>
      <c r="AB7" s="609"/>
      <c r="AC7" s="609"/>
      <c r="AD7" s="609"/>
      <c r="AE7" s="609"/>
      <c r="AF7" s="609"/>
      <c r="AG7" s="609"/>
      <c r="AH7" s="609"/>
      <c r="AI7" s="610"/>
      <c r="AJ7" s="608">
        <v>2021</v>
      </c>
      <c r="AK7" s="609"/>
      <c r="AL7" s="609"/>
      <c r="AM7" s="609"/>
      <c r="AN7" s="609"/>
      <c r="AO7" s="609"/>
      <c r="AP7" s="609"/>
      <c r="AQ7" s="609"/>
      <c r="AR7" s="609"/>
      <c r="AS7" s="609"/>
      <c r="AT7" s="609"/>
      <c r="AU7" s="609"/>
      <c r="AV7" s="609"/>
      <c r="AW7" s="609"/>
      <c r="AX7" s="609"/>
      <c r="AY7" s="610"/>
      <c r="AZ7" s="661">
        <v>2022</v>
      </c>
      <c r="BA7" s="662"/>
      <c r="BB7" s="662"/>
    </row>
    <row r="8" spans="1:54" ht="41.25" customHeight="1" x14ac:dyDescent="0.3">
      <c r="A8" s="605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  <c r="AZ8" s="534" t="s">
        <v>41</v>
      </c>
      <c r="BA8" s="180" t="s">
        <v>42</v>
      </c>
      <c r="BB8" s="180" t="s">
        <v>43</v>
      </c>
    </row>
    <row r="9" spans="1:54" x14ac:dyDescent="0.3">
      <c r="A9" s="430" t="s">
        <v>324</v>
      </c>
      <c r="B9" s="431" t="s">
        <v>325</v>
      </c>
      <c r="C9" s="353"/>
      <c r="D9" s="354">
        <v>111.2</v>
      </c>
      <c r="E9" s="355">
        <v>110.3</v>
      </c>
      <c r="F9" s="355">
        <v>107.7</v>
      </c>
      <c r="G9" s="355">
        <v>107.6</v>
      </c>
      <c r="H9" s="355">
        <v>108.2</v>
      </c>
      <c r="I9" s="355">
        <v>109</v>
      </c>
      <c r="J9" s="355">
        <v>107.5</v>
      </c>
      <c r="K9" s="355">
        <v>107.7</v>
      </c>
      <c r="L9" s="355">
        <v>107.2</v>
      </c>
      <c r="M9" s="355">
        <v>107.2</v>
      </c>
      <c r="N9" s="355">
        <v>108.4</v>
      </c>
      <c r="O9" s="355">
        <v>105.6</v>
      </c>
      <c r="P9" s="354">
        <v>109.73333333333333</v>
      </c>
      <c r="Q9" s="355">
        <v>108.26666666666667</v>
      </c>
      <c r="R9" s="355">
        <v>107.46666666666665</v>
      </c>
      <c r="S9" s="355">
        <v>107.06666666666668</v>
      </c>
      <c r="T9" s="356">
        <v>107.1</v>
      </c>
      <c r="U9" s="355">
        <v>106.1</v>
      </c>
      <c r="V9" s="355">
        <v>99.3</v>
      </c>
      <c r="W9" s="355">
        <v>69.7</v>
      </c>
      <c r="X9" s="355">
        <v>65.900000000000006</v>
      </c>
      <c r="Y9" s="355">
        <v>76.400000000000006</v>
      </c>
      <c r="Z9" s="355">
        <v>86.7</v>
      </c>
      <c r="AA9" s="355">
        <v>87.6</v>
      </c>
      <c r="AB9" s="355">
        <v>88.7</v>
      </c>
      <c r="AC9" s="355">
        <v>90.2</v>
      </c>
      <c r="AD9" s="355">
        <v>86.1</v>
      </c>
      <c r="AE9" s="357">
        <v>87.6</v>
      </c>
      <c r="AF9" s="354">
        <v>104.16666666666667</v>
      </c>
      <c r="AG9" s="355">
        <v>70.666666666666671</v>
      </c>
      <c r="AH9" s="355">
        <v>87.666666666666671</v>
      </c>
      <c r="AI9" s="358">
        <v>87.966666666666654</v>
      </c>
      <c r="AJ9" s="356">
        <v>87.2</v>
      </c>
      <c r="AK9" s="355">
        <v>85.3</v>
      </c>
      <c r="AL9" s="355">
        <v>93</v>
      </c>
      <c r="AM9" s="355">
        <v>103.9</v>
      </c>
      <c r="AN9" s="355">
        <v>111.3</v>
      </c>
      <c r="AO9" s="355">
        <v>110.5</v>
      </c>
      <c r="AP9" s="355">
        <v>104.7</v>
      </c>
      <c r="AQ9" s="355">
        <v>106.2</v>
      </c>
      <c r="AR9" s="355">
        <v>106.9</v>
      </c>
      <c r="AS9" s="355">
        <v>108</v>
      </c>
      <c r="AT9" s="355">
        <v>108.3</v>
      </c>
      <c r="AU9" s="357">
        <v>108</v>
      </c>
      <c r="AV9" s="354">
        <v>88.5</v>
      </c>
      <c r="AW9" s="355">
        <v>108.56666666666666</v>
      </c>
      <c r="AX9" s="355">
        <v>105.93333333333334</v>
      </c>
      <c r="AY9" s="358">
        <v>108.10000000000001</v>
      </c>
      <c r="AZ9" s="356">
        <v>105.4</v>
      </c>
      <c r="BA9" s="356">
        <v>109.1</v>
      </c>
      <c r="BB9" s="356">
        <v>105.1</v>
      </c>
    </row>
    <row r="10" spans="1:54" s="58" customFormat="1" x14ac:dyDescent="0.3">
      <c r="A10" s="432"/>
      <c r="B10" s="433"/>
      <c r="C10" s="433" t="s">
        <v>45</v>
      </c>
      <c r="D10" s="434">
        <v>-1.5057573073516411E-2</v>
      </c>
      <c r="E10" s="435">
        <v>-2.2163120567375887E-2</v>
      </c>
      <c r="F10" s="435">
        <v>-3.7533512064343189E-2</v>
      </c>
      <c r="G10" s="435">
        <v>-2.4478694469628314E-2</v>
      </c>
      <c r="H10" s="435">
        <v>-2.7852650494159879E-2</v>
      </c>
      <c r="I10" s="435">
        <v>-3.7102473498233236E-2</v>
      </c>
      <c r="J10" s="435">
        <v>-4.7829937998228572E-2</v>
      </c>
      <c r="K10" s="435">
        <v>-4.3516873889875594E-2</v>
      </c>
      <c r="L10" s="435">
        <v>-3.8565022421524639E-2</v>
      </c>
      <c r="M10" s="435">
        <v>-2.810516772438798E-2</v>
      </c>
      <c r="N10" s="435">
        <v>-2.3423423423423372E-2</v>
      </c>
      <c r="O10" s="435">
        <v>-5.2914798206278077E-2</v>
      </c>
      <c r="P10" s="434">
        <v>-2.4881516587677822E-2</v>
      </c>
      <c r="Q10" s="435">
        <v>-2.9868578255675113E-2</v>
      </c>
      <c r="R10" s="435">
        <v>-4.3323442136498587E-2</v>
      </c>
      <c r="S10" s="435">
        <v>-3.4855769230769169E-2</v>
      </c>
      <c r="T10" s="359">
        <v>-3.6870503597122378E-2</v>
      </c>
      <c r="U10" s="435">
        <v>-3.8077969174977362E-2</v>
      </c>
      <c r="V10" s="435">
        <v>-7.7994428969359389E-2</v>
      </c>
      <c r="W10" s="435">
        <v>-0.35223048327137541</v>
      </c>
      <c r="X10" s="435">
        <v>-0.39094269870609977</v>
      </c>
      <c r="Y10" s="435">
        <v>-0.29908256880733941</v>
      </c>
      <c r="Z10" s="435">
        <v>-0.19348837209302322</v>
      </c>
      <c r="AA10" s="435">
        <v>-0.18662952646239561</v>
      </c>
      <c r="AB10" s="435">
        <v>-0.17257462686567163</v>
      </c>
      <c r="AC10" s="435">
        <v>-0.15858208955223879</v>
      </c>
      <c r="AD10" s="435">
        <v>-0.20571955719557206</v>
      </c>
      <c r="AE10" s="436">
        <v>-0.17045454545454547</v>
      </c>
      <c r="AF10" s="434">
        <v>-5.0729040097205309E-2</v>
      </c>
      <c r="AG10" s="435">
        <v>-0.34729064039408863</v>
      </c>
      <c r="AH10" s="435">
        <v>-0.1842431761786599</v>
      </c>
      <c r="AI10" s="437">
        <v>-0.17839352428393543</v>
      </c>
      <c r="AJ10" s="359">
        <v>-0.18580765639589161</v>
      </c>
      <c r="AK10" s="435">
        <v>-0.19604147031102731</v>
      </c>
      <c r="AL10" s="435">
        <v>-6.3444108761329276E-2</v>
      </c>
      <c r="AM10" s="435">
        <v>0.49067431850789101</v>
      </c>
      <c r="AN10" s="435">
        <v>0.6889226100151743</v>
      </c>
      <c r="AO10" s="435">
        <v>0.44633507853403132</v>
      </c>
      <c r="AP10" s="435">
        <v>0.20761245674740483</v>
      </c>
      <c r="AQ10" s="435">
        <v>0.21232876712328777</v>
      </c>
      <c r="AR10" s="435">
        <v>0.20518602029312291</v>
      </c>
      <c r="AS10" s="435">
        <v>0.19733924611973389</v>
      </c>
      <c r="AT10" s="435">
        <v>0.25783972125435545</v>
      </c>
      <c r="AU10" s="436">
        <v>0.23287671232876719</v>
      </c>
      <c r="AV10" s="434">
        <v>-0.15040000000000003</v>
      </c>
      <c r="AW10" s="435">
        <v>0.53632075471698093</v>
      </c>
      <c r="AX10" s="435">
        <v>0.20836501901140683</v>
      </c>
      <c r="AY10" s="437">
        <v>0.22887457370216019</v>
      </c>
      <c r="AZ10" s="359">
        <v>0.20871559633027525</v>
      </c>
      <c r="BA10" s="359">
        <v>0.2790152403282532</v>
      </c>
      <c r="BB10" s="359">
        <v>0.13010752688172036</v>
      </c>
    </row>
    <row r="11" spans="1:54" x14ac:dyDescent="0.3">
      <c r="A11" s="432" t="s">
        <v>326</v>
      </c>
      <c r="B11" s="433" t="s">
        <v>325</v>
      </c>
      <c r="C11" s="360"/>
      <c r="D11" s="361">
        <v>112.3</v>
      </c>
      <c r="E11" s="362">
        <v>111.7</v>
      </c>
      <c r="F11" s="362">
        <v>111.4</v>
      </c>
      <c r="G11" s="362">
        <v>112.9</v>
      </c>
      <c r="H11" s="362">
        <v>111.2</v>
      </c>
      <c r="I11" s="362">
        <v>111.2</v>
      </c>
      <c r="J11" s="362">
        <v>109.3</v>
      </c>
      <c r="K11" s="362">
        <v>112.7</v>
      </c>
      <c r="L11" s="362">
        <v>111.7</v>
      </c>
      <c r="M11" s="362">
        <v>110.6</v>
      </c>
      <c r="N11" s="362">
        <v>110.9</v>
      </c>
      <c r="O11" s="362">
        <v>111.5</v>
      </c>
      <c r="P11" s="361">
        <v>111.8</v>
      </c>
      <c r="Q11" s="362">
        <v>111.76666666666667</v>
      </c>
      <c r="R11" s="362">
        <v>111.23333333333333</v>
      </c>
      <c r="S11" s="362">
        <v>111</v>
      </c>
      <c r="T11" s="363">
        <v>112.2</v>
      </c>
      <c r="U11" s="362">
        <v>112.5</v>
      </c>
      <c r="V11" s="362">
        <v>107</v>
      </c>
      <c r="W11" s="362">
        <v>74.2</v>
      </c>
      <c r="X11" s="362">
        <v>91.9</v>
      </c>
      <c r="Y11" s="362">
        <v>94.4</v>
      </c>
      <c r="Z11" s="362">
        <v>96.6</v>
      </c>
      <c r="AA11" s="362">
        <v>101.6</v>
      </c>
      <c r="AB11" s="362">
        <v>100.3</v>
      </c>
      <c r="AC11" s="362">
        <v>101.4</v>
      </c>
      <c r="AD11" s="362">
        <v>97.3</v>
      </c>
      <c r="AE11" s="364">
        <v>98.6</v>
      </c>
      <c r="AF11" s="361">
        <v>110.56666666666666</v>
      </c>
      <c r="AG11" s="362">
        <v>86.833333333333329</v>
      </c>
      <c r="AH11" s="362">
        <v>99.5</v>
      </c>
      <c r="AI11" s="365">
        <v>99.09999999999998</v>
      </c>
      <c r="AJ11" s="363">
        <v>97.6</v>
      </c>
      <c r="AK11" s="362">
        <v>97.6</v>
      </c>
      <c r="AL11" s="362">
        <v>102.9</v>
      </c>
      <c r="AM11" s="362">
        <v>111.4</v>
      </c>
      <c r="AN11" s="362">
        <v>109.9</v>
      </c>
      <c r="AO11" s="362">
        <v>109.2</v>
      </c>
      <c r="AP11" s="362">
        <v>108</v>
      </c>
      <c r="AQ11" s="362">
        <v>107.4</v>
      </c>
      <c r="AR11" s="362">
        <v>101.9</v>
      </c>
      <c r="AS11" s="362">
        <v>110.2</v>
      </c>
      <c r="AT11" s="362">
        <v>110.9</v>
      </c>
      <c r="AU11" s="364">
        <v>109.2</v>
      </c>
      <c r="AV11" s="361">
        <v>99.366666666666674</v>
      </c>
      <c r="AW11" s="362">
        <v>110.16666666666667</v>
      </c>
      <c r="AX11" s="362">
        <v>105.76666666666667</v>
      </c>
      <c r="AY11" s="365">
        <v>110.10000000000001</v>
      </c>
      <c r="AZ11" s="363">
        <v>110</v>
      </c>
      <c r="BA11" s="363">
        <v>113.4</v>
      </c>
      <c r="BB11" s="363">
        <v>111.6</v>
      </c>
    </row>
    <row r="12" spans="1:54" x14ac:dyDescent="0.3">
      <c r="A12" s="438"/>
      <c r="B12" s="439"/>
      <c r="C12" s="439" t="s">
        <v>45</v>
      </c>
      <c r="D12" s="440">
        <v>-5.3144375553587997E-3</v>
      </c>
      <c r="E12" s="441">
        <v>-2.5305410122163977E-2</v>
      </c>
      <c r="F12" s="441">
        <v>-1.3286093888396812E-2</v>
      </c>
      <c r="G12" s="441">
        <v>-1.3973799126637505E-2</v>
      </c>
      <c r="H12" s="441">
        <v>-2.5416301489921047E-2</v>
      </c>
      <c r="I12" s="441">
        <v>-2.1987686895338608E-2</v>
      </c>
      <c r="J12" s="441">
        <v>-4.5414847161572076E-2</v>
      </c>
      <c r="K12" s="441">
        <v>2.6690391459074478E-3</v>
      </c>
      <c r="L12" s="441">
        <v>-6.2277580071174628E-3</v>
      </c>
      <c r="M12" s="441">
        <v>-2.6408450704225355E-2</v>
      </c>
      <c r="N12" s="441">
        <v>-3.8994800693240898E-2</v>
      </c>
      <c r="O12" s="441">
        <v>-3.29575021682567E-2</v>
      </c>
      <c r="P12" s="440">
        <v>-1.4688601645123303E-2</v>
      </c>
      <c r="Q12" s="441">
        <v>-2.0449897750511328E-2</v>
      </c>
      <c r="R12" s="441">
        <v>-1.6504568228706225E-2</v>
      </c>
      <c r="S12" s="441">
        <v>-3.2820214928841122E-2</v>
      </c>
      <c r="T12" s="366">
        <v>-8.9047195013352025E-4</v>
      </c>
      <c r="U12" s="441">
        <v>7.1620411817367689E-3</v>
      </c>
      <c r="V12" s="441">
        <v>-3.9497307001795379E-2</v>
      </c>
      <c r="W12" s="441">
        <v>-0.34278122232063774</v>
      </c>
      <c r="X12" s="441">
        <v>-0.17356115107913667</v>
      </c>
      <c r="Y12" s="441">
        <v>-0.15107913669064746</v>
      </c>
      <c r="Z12" s="441">
        <v>-0.11619396157365053</v>
      </c>
      <c r="AA12" s="441">
        <v>-9.8491570541260051E-2</v>
      </c>
      <c r="AB12" s="441">
        <v>-0.10205908683974937</v>
      </c>
      <c r="AC12" s="441">
        <v>-8.3182640144665365E-2</v>
      </c>
      <c r="AD12" s="441">
        <v>-0.12263300270513984</v>
      </c>
      <c r="AE12" s="442">
        <v>-0.11569506726457404</v>
      </c>
      <c r="AF12" s="440">
        <v>-1.1031604054859877E-2</v>
      </c>
      <c r="AG12" s="441">
        <v>-0.22308380554727114</v>
      </c>
      <c r="AH12" s="441">
        <v>-0.10548396763560085</v>
      </c>
      <c r="AI12" s="443">
        <v>-0.10720720720720739</v>
      </c>
      <c r="AJ12" s="366">
        <v>-0.1301247771836008</v>
      </c>
      <c r="AK12" s="441">
        <v>-0.1324444444444445</v>
      </c>
      <c r="AL12" s="441">
        <v>-3.831775700934574E-2</v>
      </c>
      <c r="AM12" s="441">
        <v>0.50134770889487867</v>
      </c>
      <c r="AN12" s="441">
        <v>0.19586507072905332</v>
      </c>
      <c r="AO12" s="441">
        <v>0.15677966101694912</v>
      </c>
      <c r="AP12" s="441">
        <v>0.11801242236024852</v>
      </c>
      <c r="AQ12" s="441">
        <v>5.708661417322846E-2</v>
      </c>
      <c r="AR12" s="441">
        <v>1.5952143569292209E-2</v>
      </c>
      <c r="AS12" s="441">
        <v>8.678500986193291E-2</v>
      </c>
      <c r="AT12" s="441">
        <v>0.13977389516957872</v>
      </c>
      <c r="AU12" s="442">
        <v>0.1075050709939149</v>
      </c>
      <c r="AV12" s="440">
        <v>-0.10129635212541444</v>
      </c>
      <c r="AW12" s="441">
        <v>0.26871401151631491</v>
      </c>
      <c r="AX12" s="441">
        <v>6.2981574539363469E-2</v>
      </c>
      <c r="AY12" s="443">
        <v>0.11099899091826469</v>
      </c>
      <c r="AZ12" s="366">
        <v>0.12704918032786891</v>
      </c>
      <c r="BA12" s="366">
        <v>0.16188524590163947</v>
      </c>
      <c r="BB12" s="366">
        <v>8.4548104956268105E-2</v>
      </c>
    </row>
    <row r="13" spans="1:54" x14ac:dyDescent="0.3">
      <c r="A13" s="430" t="s">
        <v>327</v>
      </c>
      <c r="B13" s="431" t="s">
        <v>46</v>
      </c>
      <c r="C13" s="367" t="s">
        <v>328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>
        <v>-0.10295504061533334</v>
      </c>
      <c r="AV13" s="369"/>
      <c r="AW13" s="370"/>
      <c r="AX13" s="370"/>
      <c r="AY13" s="371"/>
      <c r="AZ13" s="368">
        <v>-9.523368148700001E-2</v>
      </c>
      <c r="BA13" s="368">
        <v>-9.3804765570333334E-2</v>
      </c>
      <c r="BB13" s="368" t="s">
        <v>173</v>
      </c>
    </row>
    <row r="14" spans="1:54" x14ac:dyDescent="0.3">
      <c r="A14" s="372"/>
      <c r="B14" s="439"/>
      <c r="C14" s="439" t="s">
        <v>329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>
        <v>-8.7835696139999989E-2</v>
      </c>
      <c r="AV14" s="373"/>
      <c r="AW14" s="374"/>
      <c r="AX14" s="374"/>
      <c r="AY14" s="375"/>
      <c r="AZ14" s="366">
        <v>-8.0100242043000008E-2</v>
      </c>
      <c r="BA14" s="366">
        <v>-0.11347835852799999</v>
      </c>
      <c r="BB14" s="366" t="s">
        <v>173</v>
      </c>
    </row>
    <row r="15" spans="1:54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121.94</v>
      </c>
      <c r="AT15" s="362">
        <v>126.68</v>
      </c>
      <c r="AU15" s="364">
        <v>119.23</v>
      </c>
      <c r="AV15" s="361">
        <v>107.32666666666667</v>
      </c>
      <c r="AW15" s="362">
        <v>113.75999999999999</v>
      </c>
      <c r="AX15" s="362">
        <v>113.81333333333333</v>
      </c>
      <c r="AY15" s="365">
        <v>122.61666666666667</v>
      </c>
      <c r="AZ15" s="363">
        <v>120.98</v>
      </c>
      <c r="BA15" s="363" t="s">
        <v>173</v>
      </c>
      <c r="BB15" s="363" t="s">
        <v>173</v>
      </c>
    </row>
    <row r="16" spans="1:54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0.11503291880029252</v>
      </c>
      <c r="AT16" s="435">
        <v>0.17014594494734908</v>
      </c>
      <c r="AU16" s="436">
        <v>0.18318944130197479</v>
      </c>
      <c r="AV16" s="434">
        <v>1.0545477371163185E-2</v>
      </c>
      <c r="AW16" s="435">
        <v>0.35283624687834469</v>
      </c>
      <c r="AX16" s="435">
        <v>0.12430438934439719</v>
      </c>
      <c r="AY16" s="437">
        <v>0.15534407487672364</v>
      </c>
      <c r="AZ16" s="359">
        <v>0.18770861967406247</v>
      </c>
      <c r="BA16" s="359" t="s">
        <v>173</v>
      </c>
      <c r="BB16" s="359" t="s">
        <v>173</v>
      </c>
    </row>
    <row r="17" spans="1:54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  <c r="AZ17" s="359"/>
      <c r="BA17" s="359"/>
      <c r="BB17" s="359"/>
    </row>
    <row r="18" spans="1:54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105.58</v>
      </c>
      <c r="AT18" s="362">
        <v>106.59</v>
      </c>
      <c r="AU18" s="364">
        <v>106.63</v>
      </c>
      <c r="AV18" s="361">
        <v>103.55333333333334</v>
      </c>
      <c r="AW18" s="362">
        <v>104.19333333333334</v>
      </c>
      <c r="AX18" s="362">
        <v>105.51666666666667</v>
      </c>
      <c r="AY18" s="365">
        <v>106.26666666666667</v>
      </c>
      <c r="AZ18" s="363">
        <v>106.13</v>
      </c>
      <c r="BA18" s="363" t="s">
        <v>173</v>
      </c>
      <c r="BB18" s="363" t="s">
        <v>173</v>
      </c>
    </row>
    <row r="19" spans="1:54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1.528993172420428E-2</v>
      </c>
      <c r="AT19" s="435">
        <v>1.990240168404938E-2</v>
      </c>
      <c r="AU19" s="436">
        <v>2.1849544801149961E-2</v>
      </c>
      <c r="AV19" s="434">
        <v>-2.4400967245548372E-2</v>
      </c>
      <c r="AW19" s="435">
        <v>3.0484869877740631E-3</v>
      </c>
      <c r="AX19" s="435">
        <v>8.7956913859589154E-3</v>
      </c>
      <c r="AY19" s="437">
        <v>1.9018699057055968E-2</v>
      </c>
      <c r="AZ19" s="359">
        <v>2.5707934667053251E-2</v>
      </c>
      <c r="BA19" s="359" t="s">
        <v>173</v>
      </c>
      <c r="BB19" s="359" t="s">
        <v>173</v>
      </c>
    </row>
    <row r="20" spans="1:54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102.5</v>
      </c>
      <c r="AT20" s="362">
        <v>103.34</v>
      </c>
      <c r="AU20" s="364">
        <v>103.83</v>
      </c>
      <c r="AV20" s="361">
        <v>100.23666666666668</v>
      </c>
      <c r="AW20" s="362">
        <v>100.58999999999999</v>
      </c>
      <c r="AX20" s="362">
        <v>102.10666666666667</v>
      </c>
      <c r="AY20" s="365">
        <v>103.22333333333334</v>
      </c>
      <c r="AZ20" s="363">
        <v>102.66</v>
      </c>
      <c r="BA20" s="363" t="s">
        <v>173</v>
      </c>
      <c r="BB20" s="363" t="s">
        <v>173</v>
      </c>
    </row>
    <row r="21" spans="1:54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9.9517193812199874E-3</v>
      </c>
      <c r="AT21" s="435">
        <v>1.512770137524555E-2</v>
      </c>
      <c r="AU21" s="436">
        <v>1.9540455616653674E-2</v>
      </c>
      <c r="AV21" s="434">
        <v>-3.587688361654353E-2</v>
      </c>
      <c r="AW21" s="435">
        <v>-8.7050785099535583E-3</v>
      </c>
      <c r="AX21" s="435">
        <v>-2.4749251009508625E-3</v>
      </c>
      <c r="AY21" s="437">
        <v>1.4878904073673677E-2</v>
      </c>
      <c r="AZ21" s="359">
        <v>2.383564376184296E-2</v>
      </c>
      <c r="BA21" s="359" t="s">
        <v>173</v>
      </c>
      <c r="BB21" s="359" t="s">
        <v>173</v>
      </c>
    </row>
    <row r="22" spans="1:54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109.29</v>
      </c>
      <c r="AT22" s="362">
        <v>110.36</v>
      </c>
      <c r="AU22" s="364">
        <v>110.21</v>
      </c>
      <c r="AV22" s="361">
        <v>106.95</v>
      </c>
      <c r="AW22" s="362">
        <v>108.30000000000001</v>
      </c>
      <c r="AX22" s="362">
        <v>109.3</v>
      </c>
      <c r="AY22" s="365">
        <v>109.95333333333333</v>
      </c>
      <c r="AZ22" s="363">
        <v>110.2</v>
      </c>
      <c r="BA22" s="363" t="s">
        <v>173</v>
      </c>
      <c r="BB22" s="363" t="s">
        <v>173</v>
      </c>
    </row>
    <row r="23" spans="1:54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2.5042205965109615E-2</v>
      </c>
      <c r="AT23" s="435">
        <v>2.8709917971662974E-2</v>
      </c>
      <c r="AU23" s="436">
        <v>2.788658832307405E-2</v>
      </c>
      <c r="AV23" s="434">
        <v>-1.7334844262043944E-2</v>
      </c>
      <c r="AW23" s="435">
        <v>1.4678326046221074E-2</v>
      </c>
      <c r="AX23" s="435">
        <v>2.2291504286827676E-2</v>
      </c>
      <c r="AY23" s="437">
        <v>2.7217239661185787E-2</v>
      </c>
      <c r="AZ23" s="359">
        <v>3.3480258838976054E-2</v>
      </c>
      <c r="BA23" s="359" t="s">
        <v>173</v>
      </c>
      <c r="BB23" s="359" t="s">
        <v>173</v>
      </c>
    </row>
    <row r="24" spans="1:54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108.63</v>
      </c>
      <c r="AT24" s="362">
        <v>110.19</v>
      </c>
      <c r="AU24" s="364">
        <v>109.27</v>
      </c>
      <c r="AV24" s="361">
        <v>107.64333333333332</v>
      </c>
      <c r="AW24" s="362">
        <v>107.79333333333334</v>
      </c>
      <c r="AX24" s="362">
        <v>109.38333333333333</v>
      </c>
      <c r="AY24" s="365">
        <v>109.36333333333333</v>
      </c>
      <c r="AZ24" s="363">
        <v>109.74</v>
      </c>
      <c r="BA24" s="363" t="s">
        <v>173</v>
      </c>
      <c r="BB24" s="363" t="s">
        <v>173</v>
      </c>
    </row>
    <row r="25" spans="1:54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1.4949079697281036E-2</v>
      </c>
      <c r="AT25" s="435">
        <v>2.0466753102426339E-2</v>
      </c>
      <c r="AU25" s="436">
        <v>1.9690182904068793E-2</v>
      </c>
      <c r="AV25" s="434">
        <v>-9.0828193562246043E-3</v>
      </c>
      <c r="AW25" s="435">
        <v>1.4207307511368896E-2</v>
      </c>
      <c r="AX25" s="435">
        <v>1.6542238468448812E-2</v>
      </c>
      <c r="AY25" s="437">
        <v>1.8375391873855514E-2</v>
      </c>
      <c r="AZ25" s="359">
        <v>1.9604199572609959E-2</v>
      </c>
      <c r="BA25" s="359" t="s">
        <v>173</v>
      </c>
      <c r="BB25" s="359" t="s">
        <v>173</v>
      </c>
    </row>
    <row r="26" spans="1:54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99.57</v>
      </c>
      <c r="AT26" s="362">
        <v>99.63</v>
      </c>
      <c r="AU26" s="364">
        <v>99.62</v>
      </c>
      <c r="AV26" s="361">
        <v>99.216666666666683</v>
      </c>
      <c r="AW26" s="362">
        <v>99.64</v>
      </c>
      <c r="AX26" s="362">
        <v>99.759999999999991</v>
      </c>
      <c r="AY26" s="365">
        <v>99.606666666666669</v>
      </c>
      <c r="AZ26" s="363">
        <v>99.54</v>
      </c>
      <c r="BA26" s="363" t="s">
        <v>173</v>
      </c>
      <c r="BB26" s="363" t="s">
        <v>173</v>
      </c>
    </row>
    <row r="27" spans="1:54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-5.6920311563811764E-3</v>
      </c>
      <c r="AT27" s="441">
        <v>-7.1748878923766314E-3</v>
      </c>
      <c r="AU27" s="442">
        <v>6.0265166733628915E-4</v>
      </c>
      <c r="AV27" s="440">
        <v>-1.107456876300274E-3</v>
      </c>
      <c r="AW27" s="441">
        <v>1.4405842741800148E-3</v>
      </c>
      <c r="AX27" s="441">
        <v>-1.9675192583453417E-3</v>
      </c>
      <c r="AY27" s="443">
        <v>-4.0993167805365429E-3</v>
      </c>
      <c r="AZ27" s="366">
        <v>0</v>
      </c>
      <c r="BA27" s="366" t="s">
        <v>173</v>
      </c>
      <c r="BB27" s="366" t="s">
        <v>173</v>
      </c>
    </row>
    <row r="28" spans="1:54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120.5</v>
      </c>
      <c r="AT28" s="377">
        <v>124.42</v>
      </c>
      <c r="AU28" s="379">
        <v>127.82</v>
      </c>
      <c r="AV28" s="376">
        <v>90.696666666666658</v>
      </c>
      <c r="AW28" s="377">
        <v>108.52666666666666</v>
      </c>
      <c r="AX28" s="377">
        <v>116.27666666666669</v>
      </c>
      <c r="AY28" s="380">
        <v>124.24666666666667</v>
      </c>
      <c r="AZ28" s="378">
        <v>108.81</v>
      </c>
      <c r="BA28" s="378" t="s">
        <v>173</v>
      </c>
      <c r="BB28" s="378" t="s">
        <v>173</v>
      </c>
    </row>
    <row r="29" spans="1:54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0.13507912584777698</v>
      </c>
      <c r="AT29" s="441">
        <v>0.22557131599684793</v>
      </c>
      <c r="AU29" s="442">
        <v>0.17514020410039535</v>
      </c>
      <c r="AV29" s="440">
        <v>-0.11819419237749559</v>
      </c>
      <c r="AW29" s="441">
        <v>0.3342895782959715</v>
      </c>
      <c r="AX29" s="441">
        <v>0.12228942796473859</v>
      </c>
      <c r="AY29" s="443">
        <v>0.177879601832833</v>
      </c>
      <c r="AZ29" s="366">
        <v>0.25284974093264267</v>
      </c>
      <c r="BA29" s="366" t="s">
        <v>173</v>
      </c>
      <c r="BB29" s="366" t="s">
        <v>173</v>
      </c>
    </row>
    <row r="30" spans="1:54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  <c r="AZ30" s="359"/>
      <c r="BA30" s="359"/>
      <c r="BB30" s="359"/>
    </row>
    <row r="31" spans="1:54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124.67</v>
      </c>
      <c r="AT31" s="362">
        <v>129.38</v>
      </c>
      <c r="AU31" s="364">
        <v>150.97999999999999</v>
      </c>
      <c r="AV31" s="361">
        <v>99.89</v>
      </c>
      <c r="AW31" s="362">
        <v>115.04666666666667</v>
      </c>
      <c r="AX31" s="362">
        <v>125.14666666666666</v>
      </c>
      <c r="AY31" s="365">
        <v>135.01</v>
      </c>
      <c r="AZ31" s="363">
        <v>114.12</v>
      </c>
      <c r="BA31" s="363">
        <v>111.06</v>
      </c>
      <c r="BB31" s="363" t="s">
        <v>173</v>
      </c>
    </row>
    <row r="32" spans="1:54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7.7434966727162755E-2</v>
      </c>
      <c r="AT32" s="435">
        <v>0.15117003292107839</v>
      </c>
      <c r="AU32" s="436">
        <v>0.1081100917431192</v>
      </c>
      <c r="AV32" s="434">
        <v>-7.2659755531486819E-2</v>
      </c>
      <c r="AW32" s="435">
        <v>0.18291805189018756</v>
      </c>
      <c r="AX32" s="435">
        <v>6.0115770153889449E-2</v>
      </c>
      <c r="AY32" s="437">
        <v>0.11165088513791674</v>
      </c>
      <c r="AZ32" s="359">
        <v>0.15086728519564346</v>
      </c>
      <c r="BA32" s="359">
        <v>0.21112322791712118</v>
      </c>
      <c r="BB32" s="359" t="s">
        <v>173</v>
      </c>
    </row>
    <row r="33" spans="1:54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128.53</v>
      </c>
      <c r="AT33" s="362">
        <v>126.22</v>
      </c>
      <c r="AU33" s="364">
        <v>156.09</v>
      </c>
      <c r="AV33" s="361">
        <v>113.23333333333333</v>
      </c>
      <c r="AW33" s="362">
        <v>119.42333333333333</v>
      </c>
      <c r="AX33" s="362">
        <v>130.93666666666667</v>
      </c>
      <c r="AY33" s="365">
        <v>136.94666666666669</v>
      </c>
      <c r="AZ33" s="363">
        <v>116.62</v>
      </c>
      <c r="BA33" s="363">
        <v>111.85</v>
      </c>
      <c r="BB33" s="363" t="s">
        <v>173</v>
      </c>
    </row>
    <row r="34" spans="1:54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5.9516940070892872E-2</v>
      </c>
      <c r="AT34" s="435">
        <v>9.4140083217752982E-2</v>
      </c>
      <c r="AU34" s="436">
        <v>9.4907407407407482E-2</v>
      </c>
      <c r="AV34" s="434">
        <v>3.9602789927886718E-3</v>
      </c>
      <c r="AW34" s="435">
        <v>6.5106876356393228E-2</v>
      </c>
      <c r="AX34" s="435">
        <v>5.3025225853148665E-2</v>
      </c>
      <c r="AY34" s="437">
        <v>8.3353110249716603E-2</v>
      </c>
      <c r="AZ34" s="359">
        <v>5.2242172696923321E-2</v>
      </c>
      <c r="BA34" s="359">
        <v>5.5387809020569702E-2</v>
      </c>
      <c r="BB34" s="359" t="s">
        <v>173</v>
      </c>
    </row>
    <row r="35" spans="1:54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121.54</v>
      </c>
      <c r="AT35" s="362">
        <v>131.96</v>
      </c>
      <c r="AU35" s="364">
        <v>146.82</v>
      </c>
      <c r="AV35" s="361">
        <v>89.053333333333327</v>
      </c>
      <c r="AW35" s="362">
        <v>111.49333333333334</v>
      </c>
      <c r="AX35" s="362">
        <v>120.44333333333333</v>
      </c>
      <c r="AY35" s="365">
        <v>133.44</v>
      </c>
      <c r="AZ35" s="363">
        <v>112.08</v>
      </c>
      <c r="BA35" s="363">
        <v>110.42</v>
      </c>
      <c r="BB35" s="363" t="s">
        <v>173</v>
      </c>
    </row>
    <row r="36" spans="1:54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9.3477282950967147E-2</v>
      </c>
      <c r="AT36" s="435">
        <v>0.19985451900345524</v>
      </c>
      <c r="AU36" s="436">
        <v>0.11973764490543019</v>
      </c>
      <c r="AV36" s="434">
        <v>-0.14041184041184054</v>
      </c>
      <c r="AW36" s="435">
        <v>0.30896567917661344</v>
      </c>
      <c r="AX36" s="435">
        <v>6.6530889341479868E-2</v>
      </c>
      <c r="AY36" s="437">
        <v>0.13646557842441442</v>
      </c>
      <c r="AZ36" s="359">
        <v>0.24963764076262693</v>
      </c>
      <c r="BA36" s="359">
        <v>0.37852684144818993</v>
      </c>
      <c r="BB36" s="359" t="s">
        <v>173</v>
      </c>
    </row>
    <row r="37" spans="1:54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  <c r="AZ37" s="368"/>
      <c r="BA37" s="368"/>
    </row>
    <row r="38" spans="1:54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3565.5159999999996</v>
      </c>
      <c r="AT38" s="451">
        <v>2310.8479999999981</v>
      </c>
      <c r="AU38" s="452">
        <v>1457.1970000000001</v>
      </c>
      <c r="AV38" s="450">
        <v>595.12699999999995</v>
      </c>
      <c r="AW38" s="451">
        <v>2482.2780000000002</v>
      </c>
      <c r="AX38" s="451">
        <v>2747.134</v>
      </c>
      <c r="AY38" s="453">
        <v>2444.5203333333325</v>
      </c>
      <c r="AZ38" s="381">
        <v>-17514.656999999999</v>
      </c>
      <c r="BA38" s="381" t="s">
        <v>173</v>
      </c>
      <c r="BB38" s="381" t="s">
        <v>173</v>
      </c>
    </row>
    <row r="39" spans="1:54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2.1826581391508482</v>
      </c>
      <c r="AT39" s="435">
        <v>4.8851267894025101</v>
      </c>
      <c r="AU39" s="436">
        <v>2.9269714396589306</v>
      </c>
      <c r="AV39" s="434">
        <v>-0.90126437582538632</v>
      </c>
      <c r="AW39" s="435">
        <v>9.7102305332510337</v>
      </c>
      <c r="AX39" s="435">
        <v>-0.32276801066951977</v>
      </c>
      <c r="AY39" s="437">
        <v>0.29749681710321296</v>
      </c>
      <c r="AZ39" s="359">
        <v>-63.920883029170852</v>
      </c>
      <c r="BA39" s="359" t="s">
        <v>173</v>
      </c>
      <c r="BB39" s="359" t="s">
        <v>173</v>
      </c>
    </row>
    <row r="40" spans="1:54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1906.1960000000017</v>
      </c>
      <c r="AT40" s="451">
        <v>1251.1829999999973</v>
      </c>
      <c r="AU40" s="452">
        <v>1113.7400000000016</v>
      </c>
      <c r="AV40" s="450">
        <v>1196.6089999999999</v>
      </c>
      <c r="AW40" s="451">
        <v>3897.0970000000002</v>
      </c>
      <c r="AX40" s="451">
        <v>3143.8383333333331</v>
      </c>
      <c r="AY40" s="453">
        <v>1423.7063333333335</v>
      </c>
      <c r="AZ40" s="381">
        <v>857.745</v>
      </c>
      <c r="BA40" s="381" t="s">
        <v>173</v>
      </c>
      <c r="BB40" s="381" t="s">
        <v>173</v>
      </c>
    </row>
    <row r="41" spans="1:54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0.61547236266930838</v>
      </c>
      <c r="AT41" s="435">
        <v>1.3723651353150057</v>
      </c>
      <c r="AU41" s="436">
        <v>0.9126304292573687</v>
      </c>
      <c r="AV41" s="434">
        <v>-0.5906643017553822</v>
      </c>
      <c r="AW41" s="435">
        <v>2.2636269994137836</v>
      </c>
      <c r="AX41" s="435">
        <v>-0.56284243047449012</v>
      </c>
      <c r="AY41" s="437">
        <v>-0.37820430231036295</v>
      </c>
      <c r="AZ41" s="359">
        <v>1.0447036443732478</v>
      </c>
      <c r="BA41" s="359" t="s">
        <v>173</v>
      </c>
      <c r="BB41" s="359" t="s">
        <v>173</v>
      </c>
    </row>
    <row r="42" spans="1:54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335031.44800000009</v>
      </c>
      <c r="AT42" s="451">
        <v>211239.6540000001</v>
      </c>
      <c r="AU42" s="452">
        <v>152964.12099999981</v>
      </c>
      <c r="AV42" s="450">
        <v>77603.098999999987</v>
      </c>
      <c r="AW42" s="451">
        <v>382957.49900000001</v>
      </c>
      <c r="AX42" s="451">
        <v>390276.71800000005</v>
      </c>
      <c r="AY42" s="453">
        <v>233078.40766666667</v>
      </c>
      <c r="AZ42" s="381">
        <v>106412.72200000001</v>
      </c>
      <c r="BA42" s="381" t="s">
        <v>173</v>
      </c>
      <c r="BB42" s="381" t="s">
        <v>173</v>
      </c>
    </row>
    <row r="43" spans="1:54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1.7109360181649651</v>
      </c>
      <c r="AT43" s="441">
        <v>3.5495574124545834</v>
      </c>
      <c r="AU43" s="442">
        <v>1.8674217940492679</v>
      </c>
      <c r="AV43" s="440">
        <v>-0.83403473775564096</v>
      </c>
      <c r="AW43" s="441">
        <v>4.7031570328586687</v>
      </c>
      <c r="AX43" s="441">
        <v>-0.43239572311438318</v>
      </c>
      <c r="AY43" s="443">
        <v>4.3503083242569643E-2</v>
      </c>
      <c r="AZ43" s="366">
        <v>2.2574830117621798</v>
      </c>
      <c r="BA43" s="366" t="s">
        <v>173</v>
      </c>
      <c r="BB43" s="366" t="s">
        <v>173</v>
      </c>
    </row>
    <row r="44" spans="1:54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  <c r="AZ44" s="368"/>
      <c r="BA44" s="368"/>
      <c r="BB44" s="368"/>
    </row>
    <row r="45" spans="1:54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  <c r="AZ45" s="363">
        <v>106.999</v>
      </c>
      <c r="BA45" s="363">
        <v>107.39</v>
      </c>
      <c r="BB45" s="363" t="s">
        <v>173</v>
      </c>
    </row>
    <row r="46" spans="1:54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  <c r="AZ46" s="385">
        <v>3.3397398132140953E-2</v>
      </c>
      <c r="BA46" s="385">
        <v>4.1943590091882046E-2</v>
      </c>
      <c r="BB46" s="385" t="s">
        <v>173</v>
      </c>
    </row>
    <row r="47" spans="1:54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  <c r="AZ47" s="363">
        <v>110.69799999999999</v>
      </c>
      <c r="BA47" s="363">
        <v>111.55</v>
      </c>
      <c r="BB47" s="363" t="s">
        <v>173</v>
      </c>
    </row>
    <row r="48" spans="1:54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  <c r="AZ48" s="385">
        <v>3.7119622245540287E-2</v>
      </c>
      <c r="BA48" s="385">
        <v>4.6680741262021999E-2</v>
      </c>
      <c r="BB48" s="385" t="s">
        <v>173</v>
      </c>
    </row>
    <row r="49" spans="1:54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  <c r="AZ49" s="363">
        <v>126.90300000000001</v>
      </c>
      <c r="BA49" s="363">
        <v>123.295</v>
      </c>
      <c r="BB49" s="363" t="s">
        <v>173</v>
      </c>
    </row>
    <row r="50" spans="1:54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  <c r="AZ50" s="385">
        <v>1.1147055073941915E-2</v>
      </c>
      <c r="BA50" s="385">
        <v>1.2897925652084722E-2</v>
      </c>
      <c r="BB50" s="385" t="s">
        <v>173</v>
      </c>
    </row>
    <row r="51" spans="1:54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  <c r="AZ51" s="363">
        <v>74.156000000000006</v>
      </c>
      <c r="BA51" s="363">
        <v>69.905000000000001</v>
      </c>
      <c r="BB51" s="363" t="s">
        <v>173</v>
      </c>
    </row>
    <row r="52" spans="1:54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  <c r="AZ52" s="385">
        <v>2.3801634636624838E-2</v>
      </c>
      <c r="BA52" s="385">
        <v>3.2356676610449997E-2</v>
      </c>
      <c r="BB52" s="385" t="s">
        <v>173</v>
      </c>
    </row>
    <row r="53" spans="1:54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  <c r="AZ53" s="363">
        <v>113.85</v>
      </c>
      <c r="BA53" s="363">
        <v>114.22199999999999</v>
      </c>
      <c r="BB53" s="363" t="s">
        <v>173</v>
      </c>
    </row>
    <row r="54" spans="1:54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  <c r="AZ54" s="385">
        <v>4.5128242789211723E-2</v>
      </c>
      <c r="BA54" s="385">
        <v>5.0539424429994428E-2</v>
      </c>
      <c r="BB54" s="385" t="s">
        <v>173</v>
      </c>
    </row>
    <row r="55" spans="1:54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  <c r="AZ55" s="363">
        <v>101.48399999999999</v>
      </c>
      <c r="BA55" s="363">
        <v>102.87</v>
      </c>
      <c r="BB55" s="363" t="s">
        <v>173</v>
      </c>
    </row>
    <row r="56" spans="1:54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  <c r="AZ56" s="385">
        <v>3.8380076330410302E-2</v>
      </c>
      <c r="BA56" s="385">
        <v>4.6969619866673612E-2</v>
      </c>
      <c r="BB56" s="385" t="s">
        <v>173</v>
      </c>
    </row>
    <row r="57" spans="1:54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  <c r="AZ57" s="363">
        <v>108.43300000000001</v>
      </c>
      <c r="BA57" s="363">
        <v>108.386</v>
      </c>
      <c r="BB57" s="363" t="s">
        <v>173</v>
      </c>
    </row>
    <row r="58" spans="1:54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  <c r="AZ58" s="385">
        <v>8.8104497329885584E-3</v>
      </c>
      <c r="BA58" s="385">
        <v>8.9176006255351579E-3</v>
      </c>
      <c r="BB58" s="385" t="s">
        <v>173</v>
      </c>
    </row>
    <row r="59" spans="1:54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  <c r="AZ59" s="363">
        <v>107.833</v>
      </c>
      <c r="BA59" s="363">
        <v>109.682</v>
      </c>
      <c r="BB59" s="363" t="s">
        <v>173</v>
      </c>
    </row>
    <row r="60" spans="1:54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  <c r="AZ60" s="385">
        <v>6.2404555709908466E-2</v>
      </c>
      <c r="BA60" s="385">
        <v>8.4961372201833849E-2</v>
      </c>
      <c r="BB60" s="385" t="s">
        <v>173</v>
      </c>
    </row>
    <row r="61" spans="1:54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  <c r="AZ61" s="363">
        <v>108.944</v>
      </c>
      <c r="BA61" s="363">
        <v>108.702</v>
      </c>
      <c r="BB61" s="363" t="s">
        <v>173</v>
      </c>
    </row>
    <row r="62" spans="1:54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  <c r="AZ62" s="385">
        <v>2.6398598104426158E-2</v>
      </c>
      <c r="BA62" s="385">
        <v>1.4020653177734915E-2</v>
      </c>
      <c r="BB62" s="385" t="s">
        <v>173</v>
      </c>
    </row>
    <row r="63" spans="1:54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  <c r="AZ63" s="363">
        <v>102.009</v>
      </c>
      <c r="BA63" s="363">
        <v>102.248</v>
      </c>
      <c r="BB63" s="363" t="s">
        <v>173</v>
      </c>
    </row>
    <row r="64" spans="1:54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  <c r="AZ64" s="385">
        <v>3.1508802443044603E-2</v>
      </c>
      <c r="BA64" s="385">
        <v>2.9594497981049132E-2</v>
      </c>
      <c r="BB64" s="385" t="s">
        <v>173</v>
      </c>
    </row>
    <row r="65" spans="1:54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  <c r="AZ65" s="363">
        <v>105.557</v>
      </c>
      <c r="BA65" s="363">
        <v>105.622</v>
      </c>
      <c r="BB65" s="363" t="s">
        <v>173</v>
      </c>
    </row>
    <row r="66" spans="1:54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  <c r="AZ66" s="385">
        <v>1.1111430405088355E-2</v>
      </c>
      <c r="BA66" s="385">
        <v>1.3024629785927999E-2</v>
      </c>
      <c r="BB66" s="385" t="s">
        <v>173</v>
      </c>
    </row>
    <row r="67" spans="1:54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  <c r="AZ67" s="363">
        <v>116.71899999999999</v>
      </c>
      <c r="BA67" s="363">
        <v>118.566</v>
      </c>
      <c r="BB67" s="363" t="s">
        <v>173</v>
      </c>
    </row>
    <row r="68" spans="1:54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  <c r="AZ68" s="385">
        <v>3.5716187197188699E-2</v>
      </c>
      <c r="BA68" s="385">
        <v>5.1993682678828035E-2</v>
      </c>
      <c r="BB68" s="385" t="s">
        <v>173</v>
      </c>
    </row>
    <row r="69" spans="1:54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  <c r="AZ69" s="363">
        <v>106.6</v>
      </c>
      <c r="BA69" s="363">
        <v>107.042</v>
      </c>
      <c r="BB69" s="363" t="s">
        <v>173</v>
      </c>
    </row>
    <row r="70" spans="1:54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  <c r="AZ70" s="389">
        <v>1.0771448077068868E-2</v>
      </c>
      <c r="BA70" s="389">
        <v>1.596431283219445E-2</v>
      </c>
      <c r="BB70" s="389" t="s">
        <v>173</v>
      </c>
    </row>
    <row r="71" spans="1:54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>
        <v>347959</v>
      </c>
      <c r="AV71" s="390">
        <v>429684.33333333331</v>
      </c>
      <c r="AW71" s="391">
        <v>401314.33333333331</v>
      </c>
      <c r="AX71" s="391">
        <v>365418.66666666669</v>
      </c>
      <c r="AY71" s="394">
        <v>348503.33333333331</v>
      </c>
      <c r="AZ71" s="392">
        <v>355868</v>
      </c>
      <c r="BA71" s="392">
        <v>344264</v>
      </c>
      <c r="BB71" s="392" t="s">
        <v>173</v>
      </c>
    </row>
    <row r="72" spans="1:54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>
        <v>-0.13497690513953869</v>
      </c>
      <c r="AV72" s="454">
        <v>0.31551994578933557</v>
      </c>
      <c r="AW72" s="455">
        <v>-3.2940868698476526E-3</v>
      </c>
      <c r="AX72" s="455">
        <v>-0.10641527151377518</v>
      </c>
      <c r="AY72" s="457">
        <v>-0.13170472429500998</v>
      </c>
      <c r="AZ72" s="385">
        <v>-0.1613987213656361</v>
      </c>
      <c r="BA72" s="385">
        <v>-0.20280287048765416</v>
      </c>
      <c r="BB72" s="385" t="s">
        <v>173</v>
      </c>
    </row>
    <row r="73" spans="1:54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>
        <v>525872</v>
      </c>
      <c r="AV73" s="395">
        <v>604929.33333333337</v>
      </c>
      <c r="AW73" s="396">
        <v>586559.33333333337</v>
      </c>
      <c r="AX73" s="396">
        <v>546630.66666666663</v>
      </c>
      <c r="AY73" s="399">
        <v>528449.33333333337</v>
      </c>
      <c r="AZ73" s="397">
        <v>526977</v>
      </c>
      <c r="BA73" s="397">
        <v>515976</v>
      </c>
      <c r="BB73" s="397" t="s">
        <v>173</v>
      </c>
    </row>
    <row r="74" spans="1:54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>
        <v>-9.7875201998195299E-2</v>
      </c>
      <c r="AV74" s="454">
        <v>0.27419265375474378</v>
      </c>
      <c r="AW74" s="455">
        <v>8.8617289663543319E-2</v>
      </c>
      <c r="AX74" s="455">
        <v>-6.3657372342913656E-3</v>
      </c>
      <c r="AY74" s="457">
        <v>-7.6471743034717557E-2</v>
      </c>
      <c r="AZ74" s="385">
        <v>-0.11624041992989988</v>
      </c>
      <c r="BA74" s="385">
        <v>-0.14931249381739045</v>
      </c>
      <c r="BB74" s="385" t="s">
        <v>173</v>
      </c>
    </row>
    <row r="75" spans="1:54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>
        <v>15941</v>
      </c>
      <c r="AV75" s="395">
        <v>12273.333333333334</v>
      </c>
      <c r="AW75" s="396">
        <v>20655.333333333332</v>
      </c>
      <c r="AX75" s="396">
        <v>23731.666666666668</v>
      </c>
      <c r="AY75" s="399">
        <v>20457.666666666668</v>
      </c>
      <c r="AZ75" s="397">
        <v>15629</v>
      </c>
      <c r="BA75" s="397">
        <v>17291</v>
      </c>
      <c r="BB75" s="397" t="s">
        <v>173</v>
      </c>
    </row>
    <row r="76" spans="1:54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>
        <v>0.4675934450377463</v>
      </c>
      <c r="AV76" s="387">
        <v>-5.0859691181398659E-2</v>
      </c>
      <c r="AW76" s="388">
        <v>0.80469478098788427</v>
      </c>
      <c r="AX76" s="388">
        <v>0.75016593328252923</v>
      </c>
      <c r="AY76" s="401">
        <v>0.5334049570257845</v>
      </c>
      <c r="AZ76" s="389">
        <v>0.45589194224499296</v>
      </c>
      <c r="BA76" s="389">
        <v>0.47609697797507267</v>
      </c>
      <c r="BB76" s="389" t="s">
        <v>173</v>
      </c>
    </row>
    <row r="77" spans="1:54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3307</v>
      </c>
      <c r="P77" s="395">
        <v>15677</v>
      </c>
      <c r="Q77" s="396">
        <v>10768</v>
      </c>
      <c r="R77" s="396">
        <v>10132</v>
      </c>
      <c r="S77" s="396">
        <v>10915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2850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9371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>
        <v>2822</v>
      </c>
      <c r="AR77" s="396">
        <v>3381</v>
      </c>
      <c r="AS77" s="396">
        <v>3531</v>
      </c>
      <c r="AT77" s="396">
        <v>3615</v>
      </c>
      <c r="AU77" s="398">
        <v>3375</v>
      </c>
      <c r="AV77" s="395">
        <v>9957</v>
      </c>
      <c r="AW77" s="396">
        <v>10324</v>
      </c>
      <c r="AX77" s="396">
        <v>9463</v>
      </c>
      <c r="AY77" s="399">
        <v>10521</v>
      </c>
      <c r="AZ77" s="397">
        <v>4548</v>
      </c>
      <c r="BA77" s="397" t="s">
        <v>173</v>
      </c>
      <c r="BB77" s="397" t="s">
        <v>173</v>
      </c>
    </row>
    <row r="78" spans="1:54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-4.998563631140477E-2</v>
      </c>
      <c r="P78" s="454">
        <v>0.20601584737287484</v>
      </c>
      <c r="Q78" s="455">
        <v>7.1081182192293301E-3</v>
      </c>
      <c r="R78" s="455">
        <v>0.12042463784142431</v>
      </c>
      <c r="S78" s="455">
        <v>3.3091276771762112E-3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-0.17199302730970367</v>
      </c>
      <c r="AE78" s="456">
        <v>-8.1342606592077413E-2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-0.14145671094823636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>
        <v>-1.7686593562079944E-3</v>
      </c>
      <c r="AR78" s="455">
        <v>-4.4105173876166241E-2</v>
      </c>
      <c r="AS78" s="455">
        <v>1.3781223083548665E-2</v>
      </c>
      <c r="AT78" s="455">
        <v>0.26842105263157895</v>
      </c>
      <c r="AU78" s="456">
        <v>0.1109282422646478</v>
      </c>
      <c r="AV78" s="454">
        <v>-0.16496142234149613</v>
      </c>
      <c r="AW78" s="455">
        <v>0.77785431375925607</v>
      </c>
      <c r="AX78" s="455">
        <v>2.5426422290496875E-3</v>
      </c>
      <c r="AY78" s="457">
        <v>0.1227190267847615</v>
      </c>
      <c r="AZ78" s="385">
        <v>0.41549953314659199</v>
      </c>
      <c r="BA78" s="385" t="s">
        <v>173</v>
      </c>
      <c r="BB78" s="385" t="s">
        <v>173</v>
      </c>
    </row>
    <row r="79" spans="1:54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>
        <v>803</v>
      </c>
      <c r="AR79" s="396">
        <v>1125</v>
      </c>
      <c r="AS79" s="396">
        <v>1459</v>
      </c>
      <c r="AT79" s="396">
        <v>1668</v>
      </c>
      <c r="AU79" s="398">
        <v>2042</v>
      </c>
      <c r="AV79" s="395">
        <v>9484</v>
      </c>
      <c r="AW79" s="396">
        <v>4518</v>
      </c>
      <c r="AX79" s="396">
        <v>2866</v>
      </c>
      <c r="AY79" s="399">
        <v>5169</v>
      </c>
      <c r="AZ79" s="397">
        <v>1978</v>
      </c>
      <c r="BA79" s="397" t="s">
        <v>173</v>
      </c>
      <c r="BB79" s="397" t="s">
        <v>173</v>
      </c>
    </row>
    <row r="80" spans="1:54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>
        <v>-7.5949367088607597E-2</v>
      </c>
      <c r="AR80" s="455">
        <v>6.939163498098859E-2</v>
      </c>
      <c r="AS80" s="455">
        <v>0.17661290322580644</v>
      </c>
      <c r="AT80" s="455">
        <v>0.19313304721030042</v>
      </c>
      <c r="AU80" s="456">
        <v>-0.50316301703163013</v>
      </c>
      <c r="AV80" s="387">
        <v>0.94903411426222772</v>
      </c>
      <c r="AW80" s="388">
        <v>0.94825355756791718</v>
      </c>
      <c r="AX80" s="388">
        <v>-4.7207446808510641E-2</v>
      </c>
      <c r="AY80" s="401">
        <v>-0.23399525785417902</v>
      </c>
      <c r="AZ80" s="385">
        <v>-0.62041834580694688</v>
      </c>
      <c r="BA80" s="385" t="s">
        <v>173</v>
      </c>
      <c r="BB80" s="385" t="s">
        <v>173</v>
      </c>
    </row>
    <row r="81" spans="1:54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  <c r="AZ81" s="405">
        <v>12141</v>
      </c>
      <c r="BA81" s="405">
        <v>14122</v>
      </c>
      <c r="BB81" s="405">
        <v>16213</v>
      </c>
    </row>
    <row r="82" spans="1:54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  <c r="AZ82" s="359">
        <v>-2.965153452685422E-2</v>
      </c>
      <c r="BA82" s="359">
        <v>0.31993644265819238</v>
      </c>
      <c r="BB82" s="359">
        <v>7.0811851667805454E-3</v>
      </c>
    </row>
    <row r="83" spans="1:54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>
        <v>23242</v>
      </c>
      <c r="AV83" s="458">
        <v>82205</v>
      </c>
      <c r="AW83" s="410">
        <v>67007</v>
      </c>
      <c r="AX83" s="410">
        <v>46584</v>
      </c>
      <c r="AY83" s="459">
        <v>86624</v>
      </c>
      <c r="AZ83" s="411">
        <v>17508</v>
      </c>
      <c r="BA83" s="411">
        <v>23318</v>
      </c>
      <c r="BB83" s="411" t="s">
        <v>173</v>
      </c>
    </row>
    <row r="84" spans="1:54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>
        <v>0.80970178307249085</v>
      </c>
      <c r="AV84" s="440">
        <v>8.5486788765498936E-2</v>
      </c>
      <c r="AW84" s="441">
        <v>0.70601115156452887</v>
      </c>
      <c r="AX84" s="441">
        <v>-0.30724960963640419</v>
      </c>
      <c r="AY84" s="443">
        <v>0.13256194024972218</v>
      </c>
      <c r="AZ84" s="366">
        <v>-0.30152397670150805</v>
      </c>
      <c r="BA84" s="366">
        <v>-0.17752460230679687</v>
      </c>
      <c r="BB84" s="366" t="s">
        <v>173</v>
      </c>
    </row>
    <row r="85" spans="1:54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  <c r="AZ85" s="415"/>
      <c r="BA85" s="415"/>
    </row>
    <row r="86" spans="1:54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>
        <v>87140</v>
      </c>
      <c r="AV86" s="450">
        <v>169991</v>
      </c>
      <c r="AW86" s="451">
        <v>237826</v>
      </c>
      <c r="AX86" s="451">
        <v>287514</v>
      </c>
      <c r="AY86" s="453">
        <v>260666</v>
      </c>
      <c r="AZ86" s="381">
        <v>72976</v>
      </c>
      <c r="BA86" s="381">
        <v>72376</v>
      </c>
      <c r="BB86" s="381" t="s">
        <v>173</v>
      </c>
    </row>
    <row r="87" spans="1:54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>
        <v>0.17126804483991506</v>
      </c>
      <c r="AV87" s="454">
        <v>-0.26160874834588349</v>
      </c>
      <c r="AW87" s="455">
        <v>0.37085293081821291</v>
      </c>
      <c r="AX87" s="455">
        <v>7.006377619408112E-2</v>
      </c>
      <c r="AY87" s="457">
        <v>0.16567502796173847</v>
      </c>
      <c r="AZ87" s="532">
        <v>0.27115957428277798</v>
      </c>
      <c r="BA87" s="532">
        <v>0.51897246474143721</v>
      </c>
      <c r="BB87" s="532" t="s">
        <v>173</v>
      </c>
    </row>
    <row r="88" spans="1:54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>
        <v>405174</v>
      </c>
      <c r="AV88" s="450">
        <v>969185</v>
      </c>
      <c r="AW88" s="451">
        <v>1135173</v>
      </c>
      <c r="AX88" s="451">
        <v>1251547</v>
      </c>
      <c r="AY88" s="453">
        <v>1227672</v>
      </c>
      <c r="AZ88" s="381">
        <v>355095</v>
      </c>
      <c r="BA88" s="381">
        <v>369570</v>
      </c>
      <c r="BB88" s="381" t="s">
        <v>173</v>
      </c>
    </row>
    <row r="89" spans="1:54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>
        <v>0.10460025190427638</v>
      </c>
      <c r="AV89" s="454">
        <v>-0.14096407182000023</v>
      </c>
      <c r="AW89" s="455">
        <v>0.20518588021174308</v>
      </c>
      <c r="AX89" s="455">
        <v>3.5083915782843263E-2</v>
      </c>
      <c r="AY89" s="457">
        <v>7.351323442381559E-2</v>
      </c>
      <c r="AZ89" s="532">
        <v>0.12565619293974437</v>
      </c>
      <c r="BA89" s="532">
        <v>0.26629684325220748</v>
      </c>
      <c r="BB89" s="532" t="s">
        <v>173</v>
      </c>
    </row>
    <row r="90" spans="1:54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>
        <v>90909</v>
      </c>
      <c r="AV90" s="450">
        <v>77010</v>
      </c>
      <c r="AW90" s="451">
        <v>144545</v>
      </c>
      <c r="AX90" s="451">
        <v>280637</v>
      </c>
      <c r="AY90" s="453">
        <v>299467</v>
      </c>
      <c r="AZ90" s="381">
        <v>82266</v>
      </c>
      <c r="BA90" s="381">
        <v>75151</v>
      </c>
      <c r="BB90" s="381" t="s">
        <v>173</v>
      </c>
    </row>
    <row r="91" spans="1:54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>
        <v>0.77134562176064847</v>
      </c>
      <c r="AV91" s="387">
        <v>-0.73246525947098773</v>
      </c>
      <c r="AW91" s="388">
        <v>3.0559308500899394</v>
      </c>
      <c r="AX91" s="388">
        <v>0.76938848778299973</v>
      </c>
      <c r="AY91" s="401">
        <v>1.0785953893409128</v>
      </c>
      <c r="AZ91" s="532">
        <v>1.3164385875992566</v>
      </c>
      <c r="BA91" s="532">
        <v>3.1321273437070434</v>
      </c>
      <c r="BB91" s="532" t="s">
        <v>173</v>
      </c>
    </row>
    <row r="92" spans="1:54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  <c r="AZ92" s="415"/>
      <c r="BA92" s="415"/>
    </row>
    <row r="93" spans="1:54" x14ac:dyDescent="0.3">
      <c r="A93" s="447" t="s">
        <v>29</v>
      </c>
      <c r="B93" s="433"/>
      <c r="C93" s="409" t="s">
        <v>140</v>
      </c>
      <c r="D93" s="381">
        <v>3630.6</v>
      </c>
      <c r="E93" s="381">
        <v>3383.6</v>
      </c>
      <c r="F93" s="381">
        <v>3894.7</v>
      </c>
      <c r="G93" s="381">
        <v>3981.3</v>
      </c>
      <c r="H93" s="381">
        <v>4322.4000000000005</v>
      </c>
      <c r="I93" s="381">
        <v>4274.5</v>
      </c>
      <c r="J93" s="381">
        <v>4836.7</v>
      </c>
      <c r="K93" s="381">
        <v>4997.8</v>
      </c>
      <c r="L93" s="381">
        <v>4266.1000000000004</v>
      </c>
      <c r="M93" s="381">
        <v>4305.8999999999996</v>
      </c>
      <c r="N93" s="381">
        <v>4337.6000000000004</v>
      </c>
      <c r="O93" s="38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381">
        <v>3911.3</v>
      </c>
      <c r="V93" s="381">
        <v>3269.3</v>
      </c>
      <c r="W93" s="381">
        <v>2407.2999999999997</v>
      </c>
      <c r="X93" s="381">
        <v>3175.7999999999997</v>
      </c>
      <c r="Y93" s="381">
        <v>3713.1</v>
      </c>
      <c r="Z93" s="381">
        <v>4419.5999999999995</v>
      </c>
      <c r="AA93" s="381">
        <v>4684.2000000000007</v>
      </c>
      <c r="AB93" s="381">
        <v>4180.1000000000004</v>
      </c>
      <c r="AC93" s="381">
        <v>4163</v>
      </c>
      <c r="AD93" s="381">
        <v>3932.2999999999997</v>
      </c>
      <c r="AE93" s="381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381">
        <v>2990.6</v>
      </c>
      <c r="AL93" s="381">
        <v>3639.4000000000005</v>
      </c>
      <c r="AM93" s="381">
        <v>3955.7</v>
      </c>
      <c r="AN93" s="381">
        <v>4664.4000000000005</v>
      </c>
      <c r="AO93" s="381">
        <v>4678.3999999999996</v>
      </c>
      <c r="AP93" s="381">
        <v>5240.8</v>
      </c>
      <c r="AQ93" s="381">
        <v>5637.2</v>
      </c>
      <c r="AR93" s="381">
        <v>5011.2</v>
      </c>
      <c r="AS93" s="381">
        <v>5214.4000000000005</v>
      </c>
      <c r="AT93" s="381">
        <v>5225</v>
      </c>
      <c r="AU93" s="381">
        <v>5950</v>
      </c>
      <c r="AV93" s="450">
        <v>10035.400000000001</v>
      </c>
      <c r="AW93" s="451">
        <v>13298.5</v>
      </c>
      <c r="AX93" s="451">
        <v>15889.2</v>
      </c>
      <c r="AY93" s="453">
        <v>16389.400000000001</v>
      </c>
      <c r="AZ93" s="381">
        <v>4547.3999999999996</v>
      </c>
      <c r="BA93" s="381">
        <v>4523.7</v>
      </c>
      <c r="BB93" s="381" t="s">
        <v>173</v>
      </c>
    </row>
    <row r="94" spans="1:54" x14ac:dyDescent="0.3">
      <c r="A94" s="418"/>
      <c r="B94" s="433"/>
      <c r="C94" s="409" t="s">
        <v>45</v>
      </c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450"/>
      <c r="Q94" s="451"/>
      <c r="R94" s="451"/>
      <c r="S94" s="451"/>
      <c r="T94" s="359">
        <v>0.11119374208119866</v>
      </c>
      <c r="U94" s="359">
        <v>0.15595815108168823</v>
      </c>
      <c r="V94" s="359">
        <v>-0.1605771946491385</v>
      </c>
      <c r="W94" s="359">
        <v>-0.3953482530831639</v>
      </c>
      <c r="X94" s="359">
        <v>-0.26526929483620226</v>
      </c>
      <c r="Y94" s="359">
        <v>-0.13133699847935434</v>
      </c>
      <c r="Z94" s="359">
        <v>-8.6236483552835683E-2</v>
      </c>
      <c r="AA94" s="359">
        <v>-6.2747608947936975E-2</v>
      </c>
      <c r="AB94" s="359">
        <v>-2.0158927357539672E-2</v>
      </c>
      <c r="AC94" s="359">
        <v>-3.3187022457558155E-2</v>
      </c>
      <c r="AD94" s="359">
        <v>-9.3438767982294502E-2</v>
      </c>
      <c r="AE94" s="359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359">
        <v>-0.23539488149720048</v>
      </c>
      <c r="AL94" s="359">
        <v>0.11320466154834379</v>
      </c>
      <c r="AM94" s="359">
        <v>0.64321023553358547</v>
      </c>
      <c r="AN94" s="359">
        <v>0.46873228792745164</v>
      </c>
      <c r="AO94" s="359">
        <v>0.2599714524251972</v>
      </c>
      <c r="AP94" s="359">
        <v>0.18580867046791583</v>
      </c>
      <c r="AQ94" s="359">
        <v>0.20344989539302313</v>
      </c>
      <c r="AR94" s="359">
        <v>0.19882299466519926</v>
      </c>
      <c r="AS94" s="359">
        <v>0.25255825126110992</v>
      </c>
      <c r="AT94" s="359">
        <v>0.32873890598377548</v>
      </c>
      <c r="AU94" s="359">
        <v>0.2241790799111183</v>
      </c>
      <c r="AV94" s="434">
        <v>-0.10517258290310211</v>
      </c>
      <c r="AW94" s="435">
        <v>0.43053075450183964</v>
      </c>
      <c r="AX94" s="435">
        <v>0.19612463207341227</v>
      </c>
      <c r="AY94" s="437">
        <v>0.26503392329245046</v>
      </c>
      <c r="AZ94" s="359">
        <v>0.33534973865037865</v>
      </c>
      <c r="BA94" s="359">
        <v>0.51263960409282416</v>
      </c>
      <c r="BB94" s="359" t="s">
        <v>173</v>
      </c>
    </row>
    <row r="95" spans="1:54" x14ac:dyDescent="0.3">
      <c r="A95" s="447"/>
      <c r="B95" s="433"/>
      <c r="C95" s="409" t="s">
        <v>141</v>
      </c>
      <c r="D95" s="381">
        <v>99417</v>
      </c>
      <c r="E95" s="381">
        <v>94801</v>
      </c>
      <c r="F95" s="381">
        <v>108208</v>
      </c>
      <c r="G95" s="381">
        <v>105744</v>
      </c>
      <c r="H95" s="381">
        <v>114793</v>
      </c>
      <c r="I95" s="381">
        <v>113216</v>
      </c>
      <c r="J95" s="381">
        <v>122935</v>
      </c>
      <c r="K95" s="381">
        <v>123324</v>
      </c>
      <c r="L95" s="381">
        <v>113373</v>
      </c>
      <c r="M95" s="381">
        <v>116399</v>
      </c>
      <c r="N95" s="381">
        <v>115544</v>
      </c>
      <c r="O95" s="38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381">
        <v>111142</v>
      </c>
      <c r="V95" s="381">
        <v>86894</v>
      </c>
      <c r="W95" s="381">
        <v>60874</v>
      </c>
      <c r="X95" s="381">
        <v>83467</v>
      </c>
      <c r="Y95" s="381">
        <v>98281</v>
      </c>
      <c r="Z95" s="381">
        <v>115317</v>
      </c>
      <c r="AA95" s="381">
        <v>120456</v>
      </c>
      <c r="AB95" s="381">
        <v>114094</v>
      </c>
      <c r="AC95" s="381">
        <v>115119</v>
      </c>
      <c r="AD95" s="381">
        <v>104785</v>
      </c>
      <c r="AE95" s="381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381">
        <v>79834</v>
      </c>
      <c r="AL95" s="381">
        <v>98231</v>
      </c>
      <c r="AM95" s="381">
        <v>106954</v>
      </c>
      <c r="AN95" s="381">
        <v>126115</v>
      </c>
      <c r="AO95" s="381">
        <v>126448</v>
      </c>
      <c r="AP95" s="381">
        <v>137899</v>
      </c>
      <c r="AQ95" s="381">
        <v>142621</v>
      </c>
      <c r="AR95" s="381">
        <v>135397</v>
      </c>
      <c r="AS95" s="381">
        <v>144025</v>
      </c>
      <c r="AT95" s="381">
        <v>140804</v>
      </c>
      <c r="AU95" s="381">
        <v>157312</v>
      </c>
      <c r="AV95" s="450">
        <v>270073</v>
      </c>
      <c r="AW95" s="451">
        <v>359517</v>
      </c>
      <c r="AX95" s="451">
        <v>415917</v>
      </c>
      <c r="AY95" s="453">
        <v>442141</v>
      </c>
      <c r="AZ95" s="381">
        <v>129784</v>
      </c>
      <c r="BA95" s="381">
        <v>129046</v>
      </c>
      <c r="BB95" s="381" t="s">
        <v>173</v>
      </c>
    </row>
    <row r="96" spans="1:54" x14ac:dyDescent="0.3">
      <c r="A96" s="419"/>
      <c r="B96" s="433"/>
      <c r="C96" s="409" t="s">
        <v>45</v>
      </c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450"/>
      <c r="Q96" s="451"/>
      <c r="R96" s="451"/>
      <c r="S96" s="451"/>
      <c r="T96" s="359">
        <v>0.12967601114497521</v>
      </c>
      <c r="U96" s="359">
        <v>0.17237159945570193</v>
      </c>
      <c r="V96" s="359">
        <v>-0.19697249741239095</v>
      </c>
      <c r="W96" s="359">
        <v>-0.42432667574519595</v>
      </c>
      <c r="X96" s="359">
        <v>-0.27289120416750151</v>
      </c>
      <c r="Y96" s="359">
        <v>-0.13191598360655737</v>
      </c>
      <c r="Z96" s="359">
        <v>-6.1967706511571158E-2</v>
      </c>
      <c r="AA96" s="359">
        <v>-2.3255813953488372E-2</v>
      </c>
      <c r="AB96" s="359">
        <v>6.3595388672788057E-3</v>
      </c>
      <c r="AC96" s="359">
        <v>-1.0996658046890437E-2</v>
      </c>
      <c r="AD96" s="359">
        <v>-9.3116042373468114E-2</v>
      </c>
      <c r="AE96" s="359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359">
        <v>-0.28169368915441506</v>
      </c>
      <c r="AL96" s="359">
        <v>0.13046930743204363</v>
      </c>
      <c r="AM96" s="359">
        <v>0.75697342050793437</v>
      </c>
      <c r="AN96" s="359">
        <v>0.51095642589286783</v>
      </c>
      <c r="AO96" s="359">
        <v>0.2865965954762365</v>
      </c>
      <c r="AP96" s="359">
        <v>0.19582542036299938</v>
      </c>
      <c r="AQ96" s="359">
        <v>0.18400909875805274</v>
      </c>
      <c r="AR96" s="359">
        <v>0.18671446351254228</v>
      </c>
      <c r="AS96" s="359">
        <v>0.25109669124992401</v>
      </c>
      <c r="AT96" s="359">
        <v>0.34374194779787182</v>
      </c>
      <c r="AU96" s="359">
        <v>0.27175275067301552</v>
      </c>
      <c r="AV96" s="434">
        <v>-0.12976526124152155</v>
      </c>
      <c r="AW96" s="435">
        <v>0.48179884759007841</v>
      </c>
      <c r="AX96" s="435">
        <v>0.18878602440355907</v>
      </c>
      <c r="AY96" s="437">
        <v>0.2867861269321102</v>
      </c>
      <c r="AZ96" s="359">
        <v>0.41057299365272587</v>
      </c>
      <c r="BA96" s="359">
        <v>0.61642909036250215</v>
      </c>
      <c r="BB96" s="359" t="s">
        <v>173</v>
      </c>
    </row>
    <row r="97" spans="1:54" x14ac:dyDescent="0.3">
      <c r="A97" s="447"/>
      <c r="B97" s="433"/>
      <c r="C97" s="409" t="s">
        <v>142</v>
      </c>
      <c r="D97" s="381">
        <v>36.518905217417547</v>
      </c>
      <c r="E97" s="381">
        <v>35.691606628622061</v>
      </c>
      <c r="F97" s="381">
        <v>35.992717728818569</v>
      </c>
      <c r="G97" s="381">
        <v>37.650363141171127</v>
      </c>
      <c r="H97" s="381">
        <v>37.65386391156256</v>
      </c>
      <c r="I97" s="381">
        <v>37.755264273600908</v>
      </c>
      <c r="J97" s="381">
        <v>39.343555537479155</v>
      </c>
      <c r="K97" s="381">
        <v>40.525769517693227</v>
      </c>
      <c r="L97" s="381">
        <v>37.628888712480041</v>
      </c>
      <c r="M97" s="381">
        <v>36.992585846957446</v>
      </c>
      <c r="N97" s="381">
        <v>37.540677144637542</v>
      </c>
      <c r="O97" s="38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381">
        <v>35.191916647172086</v>
      </c>
      <c r="V97" s="381">
        <v>37.624001657191521</v>
      </c>
      <c r="W97" s="381">
        <v>39.545618819200307</v>
      </c>
      <c r="X97" s="381">
        <v>38.048570093569907</v>
      </c>
      <c r="Y97" s="381">
        <v>37.780445864409195</v>
      </c>
      <c r="Z97" s="381">
        <v>38.325658836077935</v>
      </c>
      <c r="AA97" s="381">
        <v>38.887228531580007</v>
      </c>
      <c r="AB97" s="381">
        <v>36.637334127999722</v>
      </c>
      <c r="AC97" s="381">
        <v>36.16257959155309</v>
      </c>
      <c r="AD97" s="381">
        <v>37.527317841294071</v>
      </c>
      <c r="AE97" s="381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381">
        <v>37.460229977202694</v>
      </c>
      <c r="AL97" s="381">
        <v>37.049403955981312</v>
      </c>
      <c r="AM97" s="381">
        <v>36.98505899732595</v>
      </c>
      <c r="AN97" s="381">
        <v>36.985291202473938</v>
      </c>
      <c r="AO97" s="381">
        <v>36.998608123497405</v>
      </c>
      <c r="AP97" s="381">
        <v>38.004626574521936</v>
      </c>
      <c r="AQ97" s="381">
        <v>39.525736041676893</v>
      </c>
      <c r="AR97" s="381">
        <v>37.011159774588805</v>
      </c>
      <c r="AS97" s="381">
        <v>36.204825551119605</v>
      </c>
      <c r="AT97" s="381">
        <v>37.108320786341295</v>
      </c>
      <c r="AU97" s="381">
        <v>37.822925142392187</v>
      </c>
      <c r="AV97" s="450">
        <v>37.158101698429689</v>
      </c>
      <c r="AW97" s="451">
        <v>36.989905901528999</v>
      </c>
      <c r="AX97" s="451">
        <v>38.202814503855336</v>
      </c>
      <c r="AY97" s="453">
        <v>37.068265553296349</v>
      </c>
      <c r="AZ97" s="381">
        <v>35.038217345743696</v>
      </c>
      <c r="BA97" s="381">
        <v>35.054941648714411</v>
      </c>
      <c r="BB97" s="381" t="s">
        <v>173</v>
      </c>
    </row>
    <row r="98" spans="1:54" x14ac:dyDescent="0.3">
      <c r="A98" s="447"/>
      <c r="B98" s="433"/>
      <c r="C98" s="409" t="s">
        <v>45</v>
      </c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450"/>
      <c r="Q98" s="451"/>
      <c r="R98" s="451"/>
      <c r="S98" s="451"/>
      <c r="T98" s="359">
        <v>-1.6360681187736509E-2</v>
      </c>
      <c r="U98" s="359">
        <v>-1.4000209815415278E-2</v>
      </c>
      <c r="V98" s="359">
        <v>4.532261055315695E-2</v>
      </c>
      <c r="W98" s="359">
        <v>5.0338310706934328E-2</v>
      </c>
      <c r="X98" s="359">
        <v>1.0482488143431751E-2</v>
      </c>
      <c r="Y98" s="359">
        <v>6.6696899870185525E-4</v>
      </c>
      <c r="Z98" s="359">
        <v>-2.5872005910384972E-2</v>
      </c>
      <c r="AA98" s="359">
        <v>-4.0432075827649523E-2</v>
      </c>
      <c r="AB98" s="359">
        <v>-2.635088673643075E-2</v>
      </c>
      <c r="AC98" s="359">
        <v>-2.2437097499433727E-2</v>
      </c>
      <c r="AD98" s="359">
        <v>-3.5586207707441367E-4</v>
      </c>
      <c r="AE98" s="359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359">
        <v>6.4455521214496936E-2</v>
      </c>
      <c r="AL98" s="359">
        <v>-1.5272104930400968E-2</v>
      </c>
      <c r="AM98" s="359">
        <v>-6.4749519626461027E-2</v>
      </c>
      <c r="AN98" s="359">
        <v>-2.7945304869043158E-2</v>
      </c>
      <c r="AO98" s="359">
        <v>-2.0694243358528354E-2</v>
      </c>
      <c r="AP98" s="359">
        <v>-8.3764316467221291E-3</v>
      </c>
      <c r="AQ98" s="359">
        <v>1.6419465572825778E-2</v>
      </c>
      <c r="AR98" s="359">
        <v>1.0203407411768811E-2</v>
      </c>
      <c r="AS98" s="359">
        <v>1.168223064938167E-3</v>
      </c>
      <c r="AT98" s="359">
        <v>-1.1165121278444323E-2</v>
      </c>
      <c r="AU98" s="359">
        <v>-3.7407955859911607E-2</v>
      </c>
      <c r="AV98" s="434">
        <v>2.8259821451743661E-2</v>
      </c>
      <c r="AW98" s="435">
        <v>-3.45985510594898E-2</v>
      </c>
      <c r="AX98" s="435">
        <v>6.1731947711405827E-3</v>
      </c>
      <c r="AY98" s="437">
        <v>-1.6904288276343302E-2</v>
      </c>
      <c r="AZ98" s="359">
        <v>-5.3328154828452975E-2</v>
      </c>
      <c r="BA98" s="359">
        <v>-6.420911804204292E-2</v>
      </c>
      <c r="BB98" s="359" t="s">
        <v>173</v>
      </c>
    </row>
    <row r="99" spans="1:54" x14ac:dyDescent="0.3">
      <c r="A99" s="447" t="s">
        <v>143</v>
      </c>
      <c r="B99" s="433"/>
      <c r="C99" s="409" t="s">
        <v>140</v>
      </c>
      <c r="D99" s="381">
        <v>3388.1</v>
      </c>
      <c r="E99" s="381">
        <v>3152.1</v>
      </c>
      <c r="F99" s="381">
        <v>3587.6</v>
      </c>
      <c r="G99" s="381">
        <v>3572.3</v>
      </c>
      <c r="H99" s="381">
        <v>3868.1000000000004</v>
      </c>
      <c r="I99" s="381">
        <v>3794.7000000000003</v>
      </c>
      <c r="J99" s="381">
        <v>4180.8999999999996</v>
      </c>
      <c r="K99" s="381">
        <v>4177.5</v>
      </c>
      <c r="L99" s="381">
        <v>3750.3</v>
      </c>
      <c r="M99" s="381">
        <v>3855.2</v>
      </c>
      <c r="N99" s="381">
        <v>4030.1</v>
      </c>
      <c r="O99" s="38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381">
        <v>3638.3</v>
      </c>
      <c r="V99" s="381">
        <v>3098.9</v>
      </c>
      <c r="W99" s="381">
        <v>2354.1</v>
      </c>
      <c r="X99" s="381">
        <v>3106.6</v>
      </c>
      <c r="Y99" s="381">
        <v>3610.2999999999997</v>
      </c>
      <c r="Z99" s="381">
        <v>4156.8999999999996</v>
      </c>
      <c r="AA99" s="381">
        <v>4217.1000000000004</v>
      </c>
      <c r="AB99" s="381">
        <v>3901.7000000000003</v>
      </c>
      <c r="AC99" s="381">
        <v>3944.9</v>
      </c>
      <c r="AD99" s="381">
        <v>3795.8999999999996</v>
      </c>
      <c r="AE99" s="381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381">
        <v>2926</v>
      </c>
      <c r="AL99" s="381">
        <v>3559.6000000000004</v>
      </c>
      <c r="AM99" s="381">
        <v>3841</v>
      </c>
      <c r="AN99" s="381">
        <v>4443.3</v>
      </c>
      <c r="AO99" s="381">
        <v>4381</v>
      </c>
      <c r="AP99" s="381">
        <v>4806</v>
      </c>
      <c r="AQ99" s="381">
        <v>4874.8</v>
      </c>
      <c r="AR99" s="381">
        <v>4536.5999999999995</v>
      </c>
      <c r="AS99" s="381">
        <v>4714.7000000000007</v>
      </c>
      <c r="AT99" s="381">
        <v>4849.8</v>
      </c>
      <c r="AU99" s="381">
        <v>5629.9</v>
      </c>
      <c r="AV99" s="450">
        <v>9786.1</v>
      </c>
      <c r="AW99" s="451">
        <v>12665.3</v>
      </c>
      <c r="AX99" s="451">
        <v>14217.399999999998</v>
      </c>
      <c r="AY99" s="453">
        <v>15194.4</v>
      </c>
      <c r="AZ99" s="381">
        <v>4314.8999999999996</v>
      </c>
      <c r="BA99" s="381">
        <v>4233.3999999999996</v>
      </c>
      <c r="BB99" s="381" t="s">
        <v>173</v>
      </c>
    </row>
    <row r="100" spans="1:54" x14ac:dyDescent="0.3">
      <c r="A100" s="418"/>
      <c r="B100" s="433"/>
      <c r="C100" s="409" t="s">
        <v>45</v>
      </c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450"/>
      <c r="Q100" s="451"/>
      <c r="R100" s="451"/>
      <c r="S100" s="451"/>
      <c r="T100" s="359">
        <v>0.11068150290723415</v>
      </c>
      <c r="U100" s="359">
        <v>0.15424637543225161</v>
      </c>
      <c r="V100" s="359">
        <v>-0.13621919946482322</v>
      </c>
      <c r="W100" s="359">
        <v>-0.3410127928785377</v>
      </c>
      <c r="X100" s="359">
        <v>-0.19686667873116009</v>
      </c>
      <c r="Y100" s="359">
        <v>-4.8594091759559525E-2</v>
      </c>
      <c r="Z100" s="359">
        <v>-5.740390824941999E-3</v>
      </c>
      <c r="AA100" s="359">
        <v>9.4793536804309662E-3</v>
      </c>
      <c r="AB100" s="359">
        <v>4.0370103725035356E-2</v>
      </c>
      <c r="AC100" s="359">
        <v>2.3267275368333749E-2</v>
      </c>
      <c r="AD100" s="359">
        <v>-5.8112701918066619E-2</v>
      </c>
      <c r="AE100" s="359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359">
        <v>-0.1957782480828959</v>
      </c>
      <c r="AL100" s="359">
        <v>0.14866565555519709</v>
      </c>
      <c r="AM100" s="359">
        <v>0.63162142644747465</v>
      </c>
      <c r="AN100" s="359">
        <v>0.43027747376553155</v>
      </c>
      <c r="AO100" s="359">
        <v>0.21347256460681946</v>
      </c>
      <c r="AP100" s="359">
        <v>0.1561500156366524</v>
      </c>
      <c r="AQ100" s="359">
        <v>0.15596025704868269</v>
      </c>
      <c r="AR100" s="359">
        <v>0.16272394084629754</v>
      </c>
      <c r="AS100" s="359">
        <v>0.19513802631245422</v>
      </c>
      <c r="AT100" s="359">
        <v>0.27764166600806151</v>
      </c>
      <c r="AU100" s="359">
        <v>0.20045630943750253</v>
      </c>
      <c r="AV100" s="434">
        <v>-6.8017104273211143E-2</v>
      </c>
      <c r="AW100" s="435">
        <v>0.39624076728034385</v>
      </c>
      <c r="AX100" s="435">
        <v>0.15817427926716984</v>
      </c>
      <c r="AY100" s="437">
        <v>0.22233842292407457</v>
      </c>
      <c r="AZ100" s="359">
        <v>0.30734737161036196</v>
      </c>
      <c r="BA100" s="359">
        <v>0.44682159945317829</v>
      </c>
      <c r="BB100" s="359" t="s">
        <v>173</v>
      </c>
    </row>
    <row r="101" spans="1:54" x14ac:dyDescent="0.3">
      <c r="A101" s="447"/>
      <c r="B101" s="433"/>
      <c r="C101" s="409" t="s">
        <v>141</v>
      </c>
      <c r="D101" s="381">
        <v>95200</v>
      </c>
      <c r="E101" s="381">
        <v>90640</v>
      </c>
      <c r="F101" s="381">
        <v>102732</v>
      </c>
      <c r="G101" s="381">
        <v>98707</v>
      </c>
      <c r="H101" s="381">
        <v>107027</v>
      </c>
      <c r="I101" s="381">
        <v>104975</v>
      </c>
      <c r="J101" s="381">
        <v>111752</v>
      </c>
      <c r="K101" s="381">
        <v>108911</v>
      </c>
      <c r="L101" s="381">
        <v>104069</v>
      </c>
      <c r="M101" s="381">
        <v>108265</v>
      </c>
      <c r="N101" s="381">
        <v>109532</v>
      </c>
      <c r="O101" s="38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381">
        <v>105662</v>
      </c>
      <c r="V101" s="381">
        <v>83479</v>
      </c>
      <c r="W101" s="381">
        <v>59929</v>
      </c>
      <c r="X101" s="381">
        <v>82200</v>
      </c>
      <c r="Y101" s="381">
        <v>96407</v>
      </c>
      <c r="Z101" s="381">
        <v>110482</v>
      </c>
      <c r="AA101" s="381">
        <v>111746</v>
      </c>
      <c r="AB101" s="381">
        <v>108404</v>
      </c>
      <c r="AC101" s="381">
        <v>110578</v>
      </c>
      <c r="AD101" s="381">
        <v>102038</v>
      </c>
      <c r="AE101" s="381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381">
        <v>78558</v>
      </c>
      <c r="AL101" s="381">
        <v>96633</v>
      </c>
      <c r="AM101" s="381">
        <v>104737</v>
      </c>
      <c r="AN101" s="381">
        <v>122032</v>
      </c>
      <c r="AO101" s="381">
        <v>120693</v>
      </c>
      <c r="AP101" s="381">
        <v>129695</v>
      </c>
      <c r="AQ101" s="381">
        <v>128374</v>
      </c>
      <c r="AR101" s="381">
        <v>125530</v>
      </c>
      <c r="AS101" s="381">
        <v>133587</v>
      </c>
      <c r="AT101" s="381">
        <v>132438</v>
      </c>
      <c r="AU101" s="381">
        <v>150417</v>
      </c>
      <c r="AV101" s="450">
        <v>265134</v>
      </c>
      <c r="AW101" s="451">
        <v>347462</v>
      </c>
      <c r="AX101" s="451">
        <v>383599</v>
      </c>
      <c r="AY101" s="453">
        <v>416442</v>
      </c>
      <c r="AZ101" s="381">
        <v>124408</v>
      </c>
      <c r="BA101" s="381">
        <v>122138</v>
      </c>
      <c r="BB101" s="381" t="s">
        <v>173</v>
      </c>
    </row>
    <row r="102" spans="1:54" x14ac:dyDescent="0.3">
      <c r="A102" s="419"/>
      <c r="B102" s="433"/>
      <c r="C102" s="409" t="s">
        <v>45</v>
      </c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450"/>
      <c r="Q102" s="451"/>
      <c r="R102" s="451"/>
      <c r="S102" s="451"/>
      <c r="T102" s="359">
        <v>0.12557773109243697</v>
      </c>
      <c r="U102" s="359">
        <v>0.1657325684024713</v>
      </c>
      <c r="V102" s="359">
        <v>-0.18740995989565082</v>
      </c>
      <c r="W102" s="359">
        <v>-0.39285967560558016</v>
      </c>
      <c r="X102" s="359">
        <v>-0.23196950302260178</v>
      </c>
      <c r="Y102" s="359">
        <v>-8.1619433198380567E-2</v>
      </c>
      <c r="Z102" s="359">
        <v>-1.1364449853246474E-2</v>
      </c>
      <c r="AA102" s="359">
        <v>2.603042851502603E-2</v>
      </c>
      <c r="AB102" s="359">
        <v>4.1655055780299606E-2</v>
      </c>
      <c r="AC102" s="359">
        <v>2.1364245139241674E-2</v>
      </c>
      <c r="AD102" s="359">
        <v>-6.8418361757294668E-2</v>
      </c>
      <c r="AE102" s="359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359">
        <v>-0.25651606064621152</v>
      </c>
      <c r="AL102" s="359">
        <v>0.15757256315959703</v>
      </c>
      <c r="AM102" s="359">
        <v>0.747684760299688</v>
      </c>
      <c r="AN102" s="359">
        <v>0.48457420924574207</v>
      </c>
      <c r="AO102" s="359">
        <v>0.2519111682761625</v>
      </c>
      <c r="AP102" s="359">
        <v>0.17390163103491971</v>
      </c>
      <c r="AQ102" s="359">
        <v>0.14880174681867808</v>
      </c>
      <c r="AR102" s="359">
        <v>0.15798310025460316</v>
      </c>
      <c r="AS102" s="359">
        <v>0.20807936479227332</v>
      </c>
      <c r="AT102" s="359">
        <v>0.29792822281894982</v>
      </c>
      <c r="AU102" s="359">
        <v>0.24753879456917502</v>
      </c>
      <c r="AV102" s="434">
        <v>-0.10517185517185518</v>
      </c>
      <c r="AW102" s="435">
        <v>0.45664386088473019</v>
      </c>
      <c r="AX102" s="435">
        <v>0.16019925476057975</v>
      </c>
      <c r="AY102" s="437">
        <v>0.2498746949911011</v>
      </c>
      <c r="AZ102" s="359">
        <v>0.38318712962654128</v>
      </c>
      <c r="BA102" s="359">
        <v>0.55474935716286056</v>
      </c>
      <c r="BB102" s="359" t="s">
        <v>173</v>
      </c>
    </row>
    <row r="103" spans="1:54" x14ac:dyDescent="0.3">
      <c r="A103" s="447"/>
      <c r="B103" s="433"/>
      <c r="C103" s="409" t="s">
        <v>142</v>
      </c>
      <c r="D103" s="381">
        <v>35.589285714285715</v>
      </c>
      <c r="E103" s="381">
        <v>34.776037069726392</v>
      </c>
      <c r="F103" s="381">
        <v>34.921932796012925</v>
      </c>
      <c r="G103" s="381">
        <v>36.190948970184486</v>
      </c>
      <c r="H103" s="381">
        <v>36.141347510441292</v>
      </c>
      <c r="I103" s="381">
        <v>36.148606811145513</v>
      </c>
      <c r="J103" s="381">
        <v>37.412305820030063</v>
      </c>
      <c r="K103" s="381">
        <v>38.357007097538357</v>
      </c>
      <c r="L103" s="381">
        <v>36.036667979897949</v>
      </c>
      <c r="M103" s="381">
        <v>35.60892255114765</v>
      </c>
      <c r="N103" s="381">
        <v>36.793813680020449</v>
      </c>
      <c r="O103" s="38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381">
        <v>34.433381915920577</v>
      </c>
      <c r="V103" s="381">
        <v>37.121910899747242</v>
      </c>
      <c r="W103" s="381">
        <v>39.281483088321181</v>
      </c>
      <c r="X103" s="381">
        <v>37.793187347931877</v>
      </c>
      <c r="Y103" s="381">
        <v>37.44852552200566</v>
      </c>
      <c r="Z103" s="381">
        <v>37.625133505910462</v>
      </c>
      <c r="AA103" s="381">
        <v>37.738263562006694</v>
      </c>
      <c r="AB103" s="381">
        <v>35.992214309435077</v>
      </c>
      <c r="AC103" s="381">
        <v>35.675269945197059</v>
      </c>
      <c r="AD103" s="381">
        <v>37.200846743370114</v>
      </c>
      <c r="AE103" s="381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381">
        <v>37.246365742508722</v>
      </c>
      <c r="AL103" s="381">
        <v>36.836277462150619</v>
      </c>
      <c r="AM103" s="381">
        <v>36.672809035966274</v>
      </c>
      <c r="AN103" s="381">
        <v>36.410941392421662</v>
      </c>
      <c r="AO103" s="381">
        <v>36.298708292941598</v>
      </c>
      <c r="AP103" s="381">
        <v>37.056170245576162</v>
      </c>
      <c r="AQ103" s="381">
        <v>37.973421409319641</v>
      </c>
      <c r="AR103" s="381">
        <v>36.139568230701819</v>
      </c>
      <c r="AS103" s="381">
        <v>35.29310486798866</v>
      </c>
      <c r="AT103" s="381">
        <v>36.619399266071675</v>
      </c>
      <c r="AU103" s="381">
        <v>37.428615116642398</v>
      </c>
      <c r="AV103" s="450">
        <v>36.910015313011534</v>
      </c>
      <c r="AW103" s="451">
        <v>36.450892471694743</v>
      </c>
      <c r="AX103" s="451">
        <v>37.063183167839327</v>
      </c>
      <c r="AY103" s="453">
        <v>36.486233377036896</v>
      </c>
      <c r="AZ103" s="381">
        <v>34.683460870683554</v>
      </c>
      <c r="BA103" s="381">
        <v>34.660793528631551</v>
      </c>
      <c r="BB103" s="381" t="s">
        <v>173</v>
      </c>
    </row>
    <row r="104" spans="1:54" x14ac:dyDescent="0.3">
      <c r="A104" s="447"/>
      <c r="B104" s="433"/>
      <c r="C104" s="409" t="s">
        <v>45</v>
      </c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450"/>
      <c r="Q104" s="451"/>
      <c r="R104" s="451"/>
      <c r="S104" s="451"/>
      <c r="T104" s="359">
        <v>-1.3234295396680725E-2</v>
      </c>
      <c r="U104" s="359">
        <v>-9.8531972783094009E-3</v>
      </c>
      <c r="V104" s="359">
        <v>6.2997031595728017E-2</v>
      </c>
      <c r="W104" s="359">
        <v>8.539522190155327E-2</v>
      </c>
      <c r="X104" s="359">
        <v>4.5704987535768141E-2</v>
      </c>
      <c r="Y104" s="359">
        <v>3.5960409695771467E-2</v>
      </c>
      <c r="Z104" s="359">
        <v>5.6887080658485738E-3</v>
      </c>
      <c r="AA104" s="359">
        <v>-1.6131173476550336E-2</v>
      </c>
      <c r="AB104" s="359">
        <v>-1.2335677229556568E-3</v>
      </c>
      <c r="AC104" s="359">
        <v>1.8632238578437489E-3</v>
      </c>
      <c r="AD104" s="359">
        <v>1.1062540754526076E-2</v>
      </c>
      <c r="AE104" s="359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359">
        <v>8.169350990433899E-2</v>
      </c>
      <c r="AL104" s="359">
        <v>-7.6944702110840844E-3</v>
      </c>
      <c r="AM104" s="359">
        <v>-6.6409764786363026E-2</v>
      </c>
      <c r="AN104" s="359">
        <v>-3.6573945001911932E-2</v>
      </c>
      <c r="AO104" s="359">
        <v>-3.0703938620718244E-2</v>
      </c>
      <c r="AP104" s="359">
        <v>-1.5121893461053703E-2</v>
      </c>
      <c r="AQ104" s="359">
        <v>6.2312842488517397E-3</v>
      </c>
      <c r="AR104" s="359">
        <v>4.0940498964553611E-3</v>
      </c>
      <c r="AS104" s="359">
        <v>-1.0712324750323273E-2</v>
      </c>
      <c r="AT104" s="359">
        <v>-1.562995276181622E-2</v>
      </c>
      <c r="AU104" s="359">
        <v>-3.7740297405285859E-2</v>
      </c>
      <c r="AV104" s="434">
        <v>4.1521661017691378E-2</v>
      </c>
      <c r="AW104" s="435">
        <v>-4.1467303866367787E-2</v>
      </c>
      <c r="AX104" s="435">
        <v>-1.7453687244675992E-3</v>
      </c>
      <c r="AY104" s="437">
        <v>-2.203122615201248E-2</v>
      </c>
      <c r="AZ104" s="359">
        <v>-5.4829716378763584E-2</v>
      </c>
      <c r="BA104" s="359">
        <v>-6.9418107306139024E-2</v>
      </c>
      <c r="BB104" s="359" t="s">
        <v>173</v>
      </c>
    </row>
    <row r="105" spans="1:54" x14ac:dyDescent="0.3">
      <c r="A105" s="447" t="s">
        <v>144</v>
      </c>
      <c r="B105" s="433"/>
      <c r="C105" s="409" t="s">
        <v>140</v>
      </c>
      <c r="D105" s="381">
        <v>3172.7</v>
      </c>
      <c r="E105" s="381">
        <v>2957</v>
      </c>
      <c r="F105" s="381">
        <v>3358.4</v>
      </c>
      <c r="G105" s="381">
        <v>3332</v>
      </c>
      <c r="H105" s="381">
        <v>3629.3</v>
      </c>
      <c r="I105" s="381">
        <v>3543.9</v>
      </c>
      <c r="J105" s="381">
        <v>3905.1</v>
      </c>
      <c r="K105" s="381">
        <v>3893.9</v>
      </c>
      <c r="L105" s="381">
        <v>3496.3</v>
      </c>
      <c r="M105" s="381">
        <v>3596.1</v>
      </c>
      <c r="N105" s="381">
        <v>3767.6</v>
      </c>
      <c r="O105" s="38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381">
        <v>3392.8</v>
      </c>
      <c r="V105" s="381">
        <v>2922.5</v>
      </c>
      <c r="W105" s="381">
        <v>2200.1</v>
      </c>
      <c r="X105" s="381">
        <v>2922.6</v>
      </c>
      <c r="Y105" s="381">
        <v>3414.2</v>
      </c>
      <c r="Z105" s="381">
        <v>3932.4</v>
      </c>
      <c r="AA105" s="381">
        <v>3989.6</v>
      </c>
      <c r="AB105" s="381">
        <v>3677.3</v>
      </c>
      <c r="AC105" s="381">
        <v>3716.4</v>
      </c>
      <c r="AD105" s="381">
        <v>3545.7</v>
      </c>
      <c r="AE105" s="381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381">
        <v>2667.7</v>
      </c>
      <c r="AL105" s="381">
        <v>3265.3</v>
      </c>
      <c r="AM105" s="381">
        <v>3560.5</v>
      </c>
      <c r="AN105" s="381">
        <v>4132.1000000000004</v>
      </c>
      <c r="AO105" s="381">
        <v>4065.8</v>
      </c>
      <c r="AP105" s="381">
        <v>4458.7</v>
      </c>
      <c r="AQ105" s="381">
        <v>4502.2</v>
      </c>
      <c r="AR105" s="381">
        <v>4177.3999999999996</v>
      </c>
      <c r="AS105" s="381">
        <v>4340.1000000000004</v>
      </c>
      <c r="AT105" s="381">
        <v>4444.3</v>
      </c>
      <c r="AU105" s="381">
        <v>5229.2</v>
      </c>
      <c r="AV105" s="450">
        <v>8986.2000000000007</v>
      </c>
      <c r="AW105" s="451">
        <v>11758.400000000001</v>
      </c>
      <c r="AX105" s="451">
        <v>13138.3</v>
      </c>
      <c r="AY105" s="453">
        <v>14013.600000000002</v>
      </c>
      <c r="AZ105" s="381">
        <v>3948.2</v>
      </c>
      <c r="BA105" s="381">
        <v>3882.5</v>
      </c>
      <c r="BB105" s="381" t="s">
        <v>173</v>
      </c>
    </row>
    <row r="106" spans="1:54" x14ac:dyDescent="0.3">
      <c r="A106" s="418"/>
      <c r="B106" s="433"/>
      <c r="C106" s="409" t="s">
        <v>45</v>
      </c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450"/>
      <c r="Q106" s="451"/>
      <c r="R106" s="451"/>
      <c r="S106" s="451"/>
      <c r="T106" s="359">
        <v>0.10369716645128756</v>
      </c>
      <c r="U106" s="359">
        <v>0.14737910043963481</v>
      </c>
      <c r="V106" s="359">
        <v>-0.12979394949976181</v>
      </c>
      <c r="W106" s="359">
        <v>-0.33970588235294119</v>
      </c>
      <c r="X106" s="359">
        <v>-0.19472074504725437</v>
      </c>
      <c r="Y106" s="359">
        <v>-3.6598098140466793E-2</v>
      </c>
      <c r="Z106" s="359">
        <v>6.990858108627227E-3</v>
      </c>
      <c r="AA106" s="359">
        <v>2.4576902334420458E-2</v>
      </c>
      <c r="AB106" s="359">
        <v>5.1769012956554068E-2</v>
      </c>
      <c r="AC106" s="359">
        <v>3.3452907316259335E-2</v>
      </c>
      <c r="AD106" s="359">
        <v>-5.8896910500053107E-2</v>
      </c>
      <c r="AE106" s="359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359">
        <v>-0.21371728365951437</v>
      </c>
      <c r="AL106" s="359">
        <v>0.11729683490162539</v>
      </c>
      <c r="AM106" s="359">
        <v>0.61833553020317267</v>
      </c>
      <c r="AN106" s="359">
        <v>0.41384383767877936</v>
      </c>
      <c r="AO106" s="359">
        <v>0.19084997949739335</v>
      </c>
      <c r="AP106" s="359">
        <v>0.13383684264062651</v>
      </c>
      <c r="AQ106" s="359">
        <v>0.1284840585522358</v>
      </c>
      <c r="AR106" s="359">
        <v>0.13599651918527164</v>
      </c>
      <c r="AS106" s="359">
        <v>0.16782370035518251</v>
      </c>
      <c r="AT106" s="359">
        <v>0.25343373663874563</v>
      </c>
      <c r="AU106" s="359">
        <v>0.1854101965407022</v>
      </c>
      <c r="AV106" s="434">
        <v>-8.4628705307120231E-2</v>
      </c>
      <c r="AW106" s="435">
        <v>0.37736180580772904</v>
      </c>
      <c r="AX106" s="435">
        <v>0.13268042037019476</v>
      </c>
      <c r="AY106" s="437">
        <v>0.20047286994363256</v>
      </c>
      <c r="AZ106" s="359">
        <v>0.29313507140049788</v>
      </c>
      <c r="BA106" s="359">
        <v>0.45537354275218361</v>
      </c>
      <c r="BB106" s="359" t="s">
        <v>173</v>
      </c>
    </row>
    <row r="107" spans="1:54" x14ac:dyDescent="0.3">
      <c r="A107" s="447"/>
      <c r="B107" s="433"/>
      <c r="C107" s="409" t="s">
        <v>141</v>
      </c>
      <c r="D107" s="381">
        <v>90330</v>
      </c>
      <c r="E107" s="381">
        <v>86154</v>
      </c>
      <c r="F107" s="381">
        <v>97616</v>
      </c>
      <c r="G107" s="381">
        <v>93396</v>
      </c>
      <c r="H107" s="381">
        <v>101669</v>
      </c>
      <c r="I107" s="381">
        <v>99479</v>
      </c>
      <c r="J107" s="381">
        <v>105816</v>
      </c>
      <c r="K107" s="381">
        <v>102920</v>
      </c>
      <c r="L107" s="381">
        <v>98203</v>
      </c>
      <c r="M107" s="381">
        <v>102130</v>
      </c>
      <c r="N107" s="381">
        <v>103343</v>
      </c>
      <c r="O107" s="38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381">
        <v>99863</v>
      </c>
      <c r="V107" s="381">
        <v>78604</v>
      </c>
      <c r="W107" s="381">
        <v>55378</v>
      </c>
      <c r="X107" s="381">
        <v>77156</v>
      </c>
      <c r="Y107" s="381">
        <v>91271</v>
      </c>
      <c r="Z107" s="381">
        <v>104927</v>
      </c>
      <c r="AA107" s="381">
        <v>105997</v>
      </c>
      <c r="AB107" s="381">
        <v>102264</v>
      </c>
      <c r="AC107" s="381">
        <v>104015</v>
      </c>
      <c r="AD107" s="381">
        <v>95484</v>
      </c>
      <c r="AE107" s="381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381">
        <v>71920</v>
      </c>
      <c r="AL107" s="381">
        <v>89027</v>
      </c>
      <c r="AM107" s="381">
        <v>97477</v>
      </c>
      <c r="AN107" s="381">
        <v>114221</v>
      </c>
      <c r="AO107" s="381">
        <v>112659</v>
      </c>
      <c r="AP107" s="381">
        <v>121112</v>
      </c>
      <c r="AQ107" s="381">
        <v>119815</v>
      </c>
      <c r="AR107" s="381">
        <v>116812</v>
      </c>
      <c r="AS107" s="381">
        <v>123660</v>
      </c>
      <c r="AT107" s="381">
        <v>122395</v>
      </c>
      <c r="AU107" s="381">
        <v>140046</v>
      </c>
      <c r="AV107" s="450">
        <v>244192</v>
      </c>
      <c r="AW107" s="451">
        <v>324357</v>
      </c>
      <c r="AX107" s="451">
        <v>357739</v>
      </c>
      <c r="AY107" s="453">
        <v>386101</v>
      </c>
      <c r="AZ107" s="381">
        <v>114604</v>
      </c>
      <c r="BA107" s="381">
        <v>112799</v>
      </c>
      <c r="BB107" s="381" t="s">
        <v>173</v>
      </c>
    </row>
    <row r="108" spans="1:54" x14ac:dyDescent="0.3">
      <c r="A108" s="419"/>
      <c r="B108" s="433"/>
      <c r="C108" s="409" t="s">
        <v>45</v>
      </c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450"/>
      <c r="Q108" s="451"/>
      <c r="R108" s="451"/>
      <c r="S108" s="451"/>
      <c r="T108" s="359">
        <v>0.11797852319273774</v>
      </c>
      <c r="U108" s="359">
        <v>0.15912203728207627</v>
      </c>
      <c r="V108" s="359">
        <v>-0.19476315358138011</v>
      </c>
      <c r="W108" s="359">
        <v>-0.40706240095935586</v>
      </c>
      <c r="X108" s="359">
        <v>-0.24110594183084322</v>
      </c>
      <c r="Y108" s="359">
        <v>-8.2509876456337519E-2</v>
      </c>
      <c r="Z108" s="359">
        <v>-8.4013759733877671E-3</v>
      </c>
      <c r="AA108" s="359">
        <v>2.9897007384376215E-2</v>
      </c>
      <c r="AB108" s="359">
        <v>4.1353115485270306E-2</v>
      </c>
      <c r="AC108" s="359">
        <v>1.8456868696759034E-2</v>
      </c>
      <c r="AD108" s="359">
        <v>-7.604772456770173E-2</v>
      </c>
      <c r="AE108" s="359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359">
        <v>-0.27981334428166588</v>
      </c>
      <c r="AL108" s="359">
        <v>0.13260139433107729</v>
      </c>
      <c r="AM108" s="359">
        <v>0.76021163638990208</v>
      </c>
      <c r="AN108" s="359">
        <v>0.48039037793561096</v>
      </c>
      <c r="AO108" s="359">
        <v>0.23433511191944867</v>
      </c>
      <c r="AP108" s="359">
        <v>0.15425009768696332</v>
      </c>
      <c r="AQ108" s="359">
        <v>0.13036218006169986</v>
      </c>
      <c r="AR108" s="359">
        <v>0.14225925056715952</v>
      </c>
      <c r="AS108" s="359">
        <v>0.18886699033793203</v>
      </c>
      <c r="AT108" s="359">
        <v>0.28183779481379079</v>
      </c>
      <c r="AU108" s="359">
        <v>0.23582358235823583</v>
      </c>
      <c r="AV108" s="434">
        <v>-0.12618176873474704</v>
      </c>
      <c r="AW108" s="435">
        <v>0.44928397488885413</v>
      </c>
      <c r="AX108" s="435">
        <v>0.14225002235079248</v>
      </c>
      <c r="AY108" s="437">
        <v>0.23425537288097667</v>
      </c>
      <c r="AZ108" s="359">
        <v>0.37670730974833322</v>
      </c>
      <c r="BA108" s="359">
        <v>0.5683954393770857</v>
      </c>
      <c r="BB108" s="359" t="s">
        <v>173</v>
      </c>
    </row>
    <row r="109" spans="1:54" x14ac:dyDescent="0.3">
      <c r="A109" s="447"/>
      <c r="B109" s="433"/>
      <c r="C109" s="409" t="s">
        <v>142</v>
      </c>
      <c r="D109" s="381">
        <v>35.123436289161958</v>
      </c>
      <c r="E109" s="381">
        <v>34.322260138821179</v>
      </c>
      <c r="F109" s="381">
        <v>34.404196033437138</v>
      </c>
      <c r="G109" s="381">
        <v>35.67604608334404</v>
      </c>
      <c r="H109" s="381">
        <v>35.69721350657526</v>
      </c>
      <c r="I109" s="381">
        <v>35.624604187818534</v>
      </c>
      <c r="J109" s="381">
        <v>36.904626899523699</v>
      </c>
      <c r="K109" s="381">
        <v>37.834240186552663</v>
      </c>
      <c r="L109" s="381">
        <v>35.602781992403493</v>
      </c>
      <c r="M109" s="381">
        <v>35.211005581122102</v>
      </c>
      <c r="N109" s="381">
        <v>36.457234645791203</v>
      </c>
      <c r="O109" s="38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381">
        <v>33.974545126823749</v>
      </c>
      <c r="V109" s="381">
        <v>37.180041728156326</v>
      </c>
      <c r="W109" s="381">
        <v>39.728773159016214</v>
      </c>
      <c r="X109" s="381">
        <v>37.879102078905078</v>
      </c>
      <c r="Y109" s="381">
        <v>37.407281611903016</v>
      </c>
      <c r="Z109" s="381">
        <v>37.477484346259779</v>
      </c>
      <c r="AA109" s="381">
        <v>37.638801098144285</v>
      </c>
      <c r="AB109" s="381">
        <v>35.958890714229838</v>
      </c>
      <c r="AC109" s="381">
        <v>35.729462096812959</v>
      </c>
      <c r="AD109" s="381">
        <v>37.133970089229607</v>
      </c>
      <c r="AE109" s="381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381">
        <v>37.092602892102335</v>
      </c>
      <c r="AL109" s="381">
        <v>36.677637121322746</v>
      </c>
      <c r="AM109" s="381">
        <v>36.526565241031214</v>
      </c>
      <c r="AN109" s="381">
        <v>36.176359863772866</v>
      </c>
      <c r="AO109" s="381">
        <v>36.089438038683106</v>
      </c>
      <c r="AP109" s="381">
        <v>36.814683928925291</v>
      </c>
      <c r="AQ109" s="381">
        <v>37.576263406084379</v>
      </c>
      <c r="AR109" s="381">
        <v>35.761736807862199</v>
      </c>
      <c r="AS109" s="381">
        <v>35.097040271712764</v>
      </c>
      <c r="AT109" s="381">
        <v>36.3111238204175</v>
      </c>
      <c r="AU109" s="381">
        <v>37.339159990288906</v>
      </c>
      <c r="AV109" s="450">
        <v>36.799731358930678</v>
      </c>
      <c r="AW109" s="451">
        <v>36.251414336672255</v>
      </c>
      <c r="AX109" s="451">
        <v>36.725937065849685</v>
      </c>
      <c r="AY109" s="453">
        <v>36.2951662906856</v>
      </c>
      <c r="AZ109" s="381">
        <v>34.450804509441205</v>
      </c>
      <c r="BA109" s="381">
        <v>34.419631379710815</v>
      </c>
      <c r="BB109" s="381" t="s">
        <v>173</v>
      </c>
    </row>
    <row r="110" spans="1:54" x14ac:dyDescent="0.3">
      <c r="A110" s="447"/>
      <c r="B110" s="433"/>
      <c r="C110" s="409" t="s">
        <v>45</v>
      </c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450"/>
      <c r="Q110" s="451"/>
      <c r="R110" s="451"/>
      <c r="S110" s="451"/>
      <c r="T110" s="359">
        <v>-1.2774267524089103E-2</v>
      </c>
      <c r="U110" s="359">
        <v>-1.0130889125338709E-2</v>
      </c>
      <c r="V110" s="359">
        <v>8.0683347229546273E-2</v>
      </c>
      <c r="W110" s="359">
        <v>0.1135979885832768</v>
      </c>
      <c r="X110" s="359">
        <v>6.1122097721378853E-2</v>
      </c>
      <c r="Y110" s="359">
        <v>5.0040624021699329E-2</v>
      </c>
      <c r="Z110" s="359">
        <v>1.5522645664342796E-2</v>
      </c>
      <c r="AA110" s="359">
        <v>-5.1656670636098133E-3</v>
      </c>
      <c r="AB110" s="359">
        <v>1.0002272347771238E-2</v>
      </c>
      <c r="AC110" s="359">
        <v>1.4724274616252964E-2</v>
      </c>
      <c r="AD110" s="359">
        <v>1.8562445835878249E-2</v>
      </c>
      <c r="AE110" s="359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359">
        <v>9.1776291739570678E-2</v>
      </c>
      <c r="AL110" s="359">
        <v>-1.3512749945439407E-2</v>
      </c>
      <c r="AM110" s="359">
        <v>-8.0601731776816204E-2</v>
      </c>
      <c r="AN110" s="359">
        <v>-4.4952021607726302E-2</v>
      </c>
      <c r="AO110" s="359">
        <v>-3.5229600132199182E-2</v>
      </c>
      <c r="AP110" s="359">
        <v>-1.7685296355827433E-2</v>
      </c>
      <c r="AQ110" s="359">
        <v>-1.6615218932408699E-3</v>
      </c>
      <c r="AR110" s="359">
        <v>-5.4827582957007095E-3</v>
      </c>
      <c r="AS110" s="359">
        <v>-1.7700289564577764E-2</v>
      </c>
      <c r="AT110" s="359">
        <v>-2.2158855270117388E-2</v>
      </c>
      <c r="AU110" s="359">
        <v>-4.0793351524602839E-2</v>
      </c>
      <c r="AV110" s="434">
        <v>4.7553440682348395E-2</v>
      </c>
      <c r="AW110" s="435">
        <v>-4.9626001754860136E-2</v>
      </c>
      <c r="AX110" s="435">
        <v>-8.3778523032139781E-3</v>
      </c>
      <c r="AY110" s="437">
        <v>-2.7370756230527666E-2</v>
      </c>
      <c r="AZ110" s="359">
        <v>-6.070443423672444E-2</v>
      </c>
      <c r="BA110" s="359">
        <v>-7.2062117618622079E-2</v>
      </c>
      <c r="BB110" s="359" t="s">
        <v>173</v>
      </c>
    </row>
    <row r="111" spans="1:54" x14ac:dyDescent="0.3">
      <c r="A111" s="447" t="s">
        <v>145</v>
      </c>
      <c r="B111" s="433"/>
      <c r="C111" s="409" t="s">
        <v>140</v>
      </c>
      <c r="D111" s="381">
        <v>215.4</v>
      </c>
      <c r="E111" s="381">
        <v>195.1</v>
      </c>
      <c r="F111" s="381">
        <v>229.2</v>
      </c>
      <c r="G111" s="381">
        <v>240.3</v>
      </c>
      <c r="H111" s="381">
        <v>238.8</v>
      </c>
      <c r="I111" s="381">
        <v>250.8</v>
      </c>
      <c r="J111" s="381">
        <v>275.8</v>
      </c>
      <c r="K111" s="381">
        <v>283.60000000000002</v>
      </c>
      <c r="L111" s="381">
        <v>254</v>
      </c>
      <c r="M111" s="381">
        <v>259.10000000000002</v>
      </c>
      <c r="N111" s="381">
        <v>262.5</v>
      </c>
      <c r="O111" s="38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381">
        <v>245.5</v>
      </c>
      <c r="V111" s="381">
        <v>176.4</v>
      </c>
      <c r="W111" s="381">
        <v>154</v>
      </c>
      <c r="X111" s="381">
        <v>184</v>
      </c>
      <c r="Y111" s="381">
        <v>196.1</v>
      </c>
      <c r="Z111" s="381">
        <v>224.5</v>
      </c>
      <c r="AA111" s="381">
        <v>227.5</v>
      </c>
      <c r="AB111" s="381">
        <v>224.4</v>
      </c>
      <c r="AC111" s="381">
        <v>228.5</v>
      </c>
      <c r="AD111" s="381">
        <v>250.2</v>
      </c>
      <c r="AE111" s="381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381">
        <v>258.3</v>
      </c>
      <c r="AL111" s="381">
        <v>294.3</v>
      </c>
      <c r="AM111" s="381">
        <v>280.5</v>
      </c>
      <c r="AN111" s="381">
        <v>311.2</v>
      </c>
      <c r="AO111" s="381">
        <v>315.2</v>
      </c>
      <c r="AP111" s="381">
        <v>347.3</v>
      </c>
      <c r="AQ111" s="381">
        <v>372.6</v>
      </c>
      <c r="AR111" s="381">
        <v>359.2</v>
      </c>
      <c r="AS111" s="381">
        <v>374.6</v>
      </c>
      <c r="AT111" s="381">
        <v>405.5</v>
      </c>
      <c r="AU111" s="381">
        <v>400.7</v>
      </c>
      <c r="AV111" s="450">
        <v>799.90000000000009</v>
      </c>
      <c r="AW111" s="451">
        <v>906.90000000000009</v>
      </c>
      <c r="AX111" s="451">
        <v>1079.1000000000001</v>
      </c>
      <c r="AY111" s="453">
        <v>1180.8</v>
      </c>
      <c r="AZ111" s="381">
        <v>366.7</v>
      </c>
      <c r="BA111" s="381">
        <v>350.9</v>
      </c>
      <c r="BB111" s="381" t="s">
        <v>173</v>
      </c>
    </row>
    <row r="112" spans="1:54" x14ac:dyDescent="0.3">
      <c r="A112" s="418"/>
      <c r="B112" s="433"/>
      <c r="C112" s="409" t="s">
        <v>45</v>
      </c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450"/>
      <c r="Q112" s="451"/>
      <c r="R112" s="451"/>
      <c r="S112" s="451"/>
      <c r="T112" s="359">
        <v>0.21355617455895995</v>
      </c>
      <c r="U112" s="359">
        <v>0.25832906201947725</v>
      </c>
      <c r="V112" s="359">
        <v>-0.2303664921465968</v>
      </c>
      <c r="W112" s="359">
        <v>-0.3591344153141906</v>
      </c>
      <c r="X112" s="359">
        <v>-0.2294807370184255</v>
      </c>
      <c r="Y112" s="359">
        <v>-0.21810207336523132</v>
      </c>
      <c r="Z112" s="359">
        <v>-0.18600435097897031</v>
      </c>
      <c r="AA112" s="359">
        <v>-0.19781382228490837</v>
      </c>
      <c r="AB112" s="359">
        <v>-0.11653543307086613</v>
      </c>
      <c r="AC112" s="359">
        <v>-0.11810111925897344</v>
      </c>
      <c r="AD112" s="359">
        <v>-4.6857142857142903E-2</v>
      </c>
      <c r="AE112" s="359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359">
        <v>5.2138492871690471E-2</v>
      </c>
      <c r="AL112" s="359">
        <v>0.66836734693877553</v>
      </c>
      <c r="AM112" s="359">
        <v>0.8214285714285714</v>
      </c>
      <c r="AN112" s="359">
        <v>0.69130434782608685</v>
      </c>
      <c r="AO112" s="359">
        <v>0.60734319224885258</v>
      </c>
      <c r="AP112" s="359">
        <v>0.54699331848552346</v>
      </c>
      <c r="AQ112" s="359">
        <v>0.63780219780219793</v>
      </c>
      <c r="AR112" s="359">
        <v>0.60071301247771824</v>
      </c>
      <c r="AS112" s="359">
        <v>0.6393873085339169</v>
      </c>
      <c r="AT112" s="359">
        <v>0.62070343725019994</v>
      </c>
      <c r="AU112" s="359">
        <v>0.43877917414721718</v>
      </c>
      <c r="AV112" s="434">
        <v>0.17064247036440824</v>
      </c>
      <c r="AW112" s="435">
        <v>0.69799662984459854</v>
      </c>
      <c r="AX112" s="435">
        <v>0.59535777646363119</v>
      </c>
      <c r="AY112" s="437">
        <v>0.55942947702060208</v>
      </c>
      <c r="AZ112" s="359">
        <v>0.48281439547108762</v>
      </c>
      <c r="BA112" s="359">
        <v>0.35849787069299249</v>
      </c>
      <c r="BB112" s="359" t="s">
        <v>173</v>
      </c>
    </row>
    <row r="113" spans="1:54" x14ac:dyDescent="0.3">
      <c r="A113" s="447"/>
      <c r="B113" s="433"/>
      <c r="C113" s="409" t="s">
        <v>141</v>
      </c>
      <c r="D113" s="381">
        <v>4870</v>
      </c>
      <c r="E113" s="381">
        <v>4486</v>
      </c>
      <c r="F113" s="381">
        <v>5116</v>
      </c>
      <c r="G113" s="381">
        <v>5311</v>
      </c>
      <c r="H113" s="381">
        <v>5358</v>
      </c>
      <c r="I113" s="381">
        <v>5496</v>
      </c>
      <c r="J113" s="381">
        <v>5936</v>
      </c>
      <c r="K113" s="381">
        <v>5991</v>
      </c>
      <c r="L113" s="381">
        <v>5866</v>
      </c>
      <c r="M113" s="381">
        <v>6135</v>
      </c>
      <c r="N113" s="381">
        <v>6189</v>
      </c>
      <c r="O113" s="38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381">
        <v>5799</v>
      </c>
      <c r="V113" s="381">
        <v>4875</v>
      </c>
      <c r="W113" s="381">
        <v>4551</v>
      </c>
      <c r="X113" s="381">
        <v>5044</v>
      </c>
      <c r="Y113" s="381">
        <v>5136</v>
      </c>
      <c r="Z113" s="381">
        <v>5555</v>
      </c>
      <c r="AA113" s="381">
        <v>5749</v>
      </c>
      <c r="AB113" s="381">
        <v>6140</v>
      </c>
      <c r="AC113" s="381">
        <v>6563</v>
      </c>
      <c r="AD113" s="381">
        <v>6554</v>
      </c>
      <c r="AE113" s="381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381">
        <v>6638</v>
      </c>
      <c r="AL113" s="381">
        <v>7606</v>
      </c>
      <c r="AM113" s="381">
        <v>7260</v>
      </c>
      <c r="AN113" s="381">
        <v>7811</v>
      </c>
      <c r="AO113" s="381">
        <v>8034</v>
      </c>
      <c r="AP113" s="381">
        <v>8583</v>
      </c>
      <c r="AQ113" s="381">
        <v>8559</v>
      </c>
      <c r="AR113" s="381">
        <v>8718</v>
      </c>
      <c r="AS113" s="381">
        <v>9927</v>
      </c>
      <c r="AT113" s="381">
        <v>10043</v>
      </c>
      <c r="AU113" s="381">
        <v>10371</v>
      </c>
      <c r="AV113" s="450">
        <v>20942</v>
      </c>
      <c r="AW113" s="451">
        <v>23105</v>
      </c>
      <c r="AX113" s="451">
        <v>25860</v>
      </c>
      <c r="AY113" s="453">
        <v>30341</v>
      </c>
      <c r="AZ113" s="381">
        <v>9804</v>
      </c>
      <c r="BA113" s="381">
        <v>9339</v>
      </c>
      <c r="BB113" s="381" t="s">
        <v>173</v>
      </c>
    </row>
    <row r="114" spans="1:54" x14ac:dyDescent="0.3">
      <c r="A114" s="419"/>
      <c r="B114" s="433"/>
      <c r="C114" s="409" t="s">
        <v>45</v>
      </c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450"/>
      <c r="Q114" s="451"/>
      <c r="R114" s="451"/>
      <c r="S114" s="451"/>
      <c r="T114" s="359">
        <v>0.26652977412731005</v>
      </c>
      <c r="U114" s="359">
        <v>0.29268836379848417</v>
      </c>
      <c r="V114" s="359">
        <v>-4.7107114933541833E-2</v>
      </c>
      <c r="W114" s="359">
        <v>-0.14309922801732253</v>
      </c>
      <c r="X114" s="359">
        <v>-5.8603956700261292E-2</v>
      </c>
      <c r="Y114" s="359">
        <v>-6.5502183406113537E-2</v>
      </c>
      <c r="Z114" s="359">
        <v>-6.4184636118598384E-2</v>
      </c>
      <c r="AA114" s="359">
        <v>-4.0393924219662827E-2</v>
      </c>
      <c r="AB114" s="359">
        <v>4.6709853392430958E-2</v>
      </c>
      <c r="AC114" s="359">
        <v>6.9763651181744088E-2</v>
      </c>
      <c r="AD114" s="359">
        <v>5.8975601874293099E-2</v>
      </c>
      <c r="AE114" s="359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359">
        <v>0.14468011726159682</v>
      </c>
      <c r="AL114" s="359">
        <v>0.56020512820512824</v>
      </c>
      <c r="AM114" s="359">
        <v>0.59525379037574155</v>
      </c>
      <c r="AN114" s="359">
        <v>0.54857256145915945</v>
      </c>
      <c r="AO114" s="359">
        <v>0.56425233644859818</v>
      </c>
      <c r="AP114" s="359">
        <v>0.54509450945094506</v>
      </c>
      <c r="AQ114" s="359">
        <v>0.48878065750565314</v>
      </c>
      <c r="AR114" s="359">
        <v>0.41986970684039088</v>
      </c>
      <c r="AS114" s="359">
        <v>0.51257047082127072</v>
      </c>
      <c r="AT114" s="359">
        <v>0.53234665852914254</v>
      </c>
      <c r="AU114" s="359">
        <v>0.43068009380604222</v>
      </c>
      <c r="AV114" s="434">
        <v>0.24343902149388433</v>
      </c>
      <c r="AW114" s="435">
        <v>0.56846106849501055</v>
      </c>
      <c r="AX114" s="435">
        <v>0.48245815180004586</v>
      </c>
      <c r="AY114" s="437">
        <v>0.48978689973485223</v>
      </c>
      <c r="AZ114" s="359">
        <v>0.46372051358614513</v>
      </c>
      <c r="BA114" s="359">
        <v>0.40689966857487198</v>
      </c>
      <c r="BB114" s="359" t="s">
        <v>173</v>
      </c>
    </row>
    <row r="115" spans="1:54" x14ac:dyDescent="0.3">
      <c r="A115" s="447"/>
      <c r="B115" s="433"/>
      <c r="C115" s="409" t="s">
        <v>142</v>
      </c>
      <c r="D115" s="381">
        <v>44.229979466119097</v>
      </c>
      <c r="E115" s="381">
        <v>43.490860454748102</v>
      </c>
      <c r="F115" s="381">
        <v>44.800625488663016</v>
      </c>
      <c r="G115" s="381">
        <v>45.245716437582374</v>
      </c>
      <c r="H115" s="381">
        <v>44.568868980963046</v>
      </c>
      <c r="I115" s="381">
        <v>45.633187772925766</v>
      </c>
      <c r="J115" s="381">
        <v>46.462264150943398</v>
      </c>
      <c r="K115" s="381">
        <v>47.337673176431316</v>
      </c>
      <c r="L115" s="381">
        <v>43.300375042618477</v>
      </c>
      <c r="M115" s="381">
        <v>42.233088834555829</v>
      </c>
      <c r="N115" s="381">
        <v>42.413960252060107</v>
      </c>
      <c r="O115" s="38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381">
        <v>42.334885325056042</v>
      </c>
      <c r="V115" s="381">
        <v>36.184615384615384</v>
      </c>
      <c r="W115" s="381">
        <v>33.838716765546032</v>
      </c>
      <c r="X115" s="381">
        <v>36.478984932593178</v>
      </c>
      <c r="Y115" s="381">
        <v>38.181464174454831</v>
      </c>
      <c r="Z115" s="381">
        <v>40.414041404140413</v>
      </c>
      <c r="AA115" s="381">
        <v>39.572099495564444</v>
      </c>
      <c r="AB115" s="381">
        <v>36.547231270358303</v>
      </c>
      <c r="AC115" s="381">
        <v>34.816394941337805</v>
      </c>
      <c r="AD115" s="381">
        <v>38.175160207506863</v>
      </c>
      <c r="AE115" s="381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381">
        <v>38.912322988852061</v>
      </c>
      <c r="AL115" s="381">
        <v>38.693136997107544</v>
      </c>
      <c r="AM115" s="381">
        <v>38.636363636363633</v>
      </c>
      <c r="AN115" s="381">
        <v>39.841249519907819</v>
      </c>
      <c r="AO115" s="381">
        <v>39.233258650734378</v>
      </c>
      <c r="AP115" s="381">
        <v>40.463707328439938</v>
      </c>
      <c r="AQ115" s="381">
        <v>43.533123028391167</v>
      </c>
      <c r="AR115" s="381">
        <v>41.202110575820143</v>
      </c>
      <c r="AS115" s="381">
        <v>37.735468923138917</v>
      </c>
      <c r="AT115" s="381">
        <v>40.376381559295034</v>
      </c>
      <c r="AU115" s="381">
        <v>38.636582778902707</v>
      </c>
      <c r="AV115" s="450">
        <v>38.195969821411524</v>
      </c>
      <c r="AW115" s="451">
        <v>39.251244319411391</v>
      </c>
      <c r="AX115" s="451">
        <v>41.728538283062655</v>
      </c>
      <c r="AY115" s="453">
        <v>38.917636201839095</v>
      </c>
      <c r="AZ115" s="381">
        <v>37.403100775193799</v>
      </c>
      <c r="BA115" s="381">
        <v>37.573616018845698</v>
      </c>
      <c r="BB115" s="381" t="s">
        <v>173</v>
      </c>
    </row>
    <row r="116" spans="1:54" x14ac:dyDescent="0.3">
      <c r="A116" s="447"/>
      <c r="B116" s="433"/>
      <c r="C116" s="409" t="s">
        <v>45</v>
      </c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450"/>
      <c r="Q116" s="451"/>
      <c r="R116" s="451"/>
      <c r="S116" s="451"/>
      <c r="T116" s="359">
        <v>-4.1825783057371148E-2</v>
      </c>
      <c r="U116" s="359">
        <v>-2.657972543207883E-2</v>
      </c>
      <c r="V116" s="359">
        <v>-0.19231896898912604</v>
      </c>
      <c r="W116" s="359">
        <v>-0.25211225658836878</v>
      </c>
      <c r="X116" s="359">
        <v>-0.18151423254257015</v>
      </c>
      <c r="Y116" s="359">
        <v>-0.16329614392821473</v>
      </c>
      <c r="Z116" s="359">
        <v>-0.13017494642865307</v>
      </c>
      <c r="AA116" s="359">
        <v>-0.16404637490152832</v>
      </c>
      <c r="AB116" s="359">
        <v>-0.15596039908692197</v>
      </c>
      <c r="AC116" s="359">
        <v>-0.17561334247353369</v>
      </c>
      <c r="AD116" s="359">
        <v>-9.9938794193295336E-2</v>
      </c>
      <c r="AE116" s="359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359">
        <v>-8.0844965326463902E-2</v>
      </c>
      <c r="AL116" s="359">
        <v>6.9325639801016331E-2</v>
      </c>
      <c r="AM116" s="359">
        <v>0.1417798110979929</v>
      </c>
      <c r="AN116" s="359">
        <v>9.21699053174731E-2</v>
      </c>
      <c r="AO116" s="359">
        <v>2.7547253595980373E-2</v>
      </c>
      <c r="AP116" s="359">
        <v>1.2289274364537253E-3</v>
      </c>
      <c r="AQ116" s="359">
        <v>0.10009637050646518</v>
      </c>
      <c r="AR116" s="359">
        <v>0.12736612716370632</v>
      </c>
      <c r="AS116" s="359">
        <v>8.3841936728930852E-2</v>
      </c>
      <c r="AT116" s="359">
        <v>5.7661090086409551E-2</v>
      </c>
      <c r="AU116" s="359">
        <v>5.6610002307566605E-3</v>
      </c>
      <c r="AV116" s="434">
        <v>-5.8544528417660002E-2</v>
      </c>
      <c r="AW116" s="435">
        <v>8.2587680339354388E-2</v>
      </c>
      <c r="AX116" s="435">
        <v>7.6157039931615794E-2</v>
      </c>
      <c r="AY116" s="437">
        <v>4.6746670478942168E-2</v>
      </c>
      <c r="AZ116" s="359">
        <v>1.3044759370190359E-2</v>
      </c>
      <c r="BA116" s="359">
        <v>-3.4403162473489124E-2</v>
      </c>
      <c r="BB116" s="359" t="s">
        <v>173</v>
      </c>
    </row>
    <row r="117" spans="1:54" x14ac:dyDescent="0.3">
      <c r="A117" s="447" t="s">
        <v>232</v>
      </c>
      <c r="B117" s="433"/>
      <c r="C117" s="409" t="s">
        <v>140</v>
      </c>
      <c r="D117" s="381">
        <v>242.5</v>
      </c>
      <c r="E117" s="381">
        <v>231.5</v>
      </c>
      <c r="F117" s="381">
        <v>307.10000000000002</v>
      </c>
      <c r="G117" s="381">
        <v>409</v>
      </c>
      <c r="H117" s="381">
        <v>454.3</v>
      </c>
      <c r="I117" s="381">
        <v>479.8</v>
      </c>
      <c r="J117" s="381">
        <v>655.8</v>
      </c>
      <c r="K117" s="381">
        <v>820.3</v>
      </c>
      <c r="L117" s="381">
        <v>515.79999999999995</v>
      </c>
      <c r="M117" s="381">
        <v>450.7</v>
      </c>
      <c r="N117" s="381">
        <v>307.5</v>
      </c>
      <c r="O117" s="38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381">
        <v>273</v>
      </c>
      <c r="V117" s="381">
        <v>170.4</v>
      </c>
      <c r="W117" s="381">
        <v>53.2</v>
      </c>
      <c r="X117" s="381">
        <v>69.2</v>
      </c>
      <c r="Y117" s="381">
        <v>102.8</v>
      </c>
      <c r="Z117" s="381">
        <v>262.7</v>
      </c>
      <c r="AA117" s="381">
        <v>467.1</v>
      </c>
      <c r="AB117" s="381">
        <v>278.39999999999998</v>
      </c>
      <c r="AC117" s="381">
        <v>218.1</v>
      </c>
      <c r="AD117" s="381">
        <v>136.4</v>
      </c>
      <c r="AE117" s="381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381">
        <v>64.599999999999994</v>
      </c>
      <c r="AL117" s="381">
        <v>79.8</v>
      </c>
      <c r="AM117" s="381">
        <v>114.7</v>
      </c>
      <c r="AN117" s="381">
        <v>221.1</v>
      </c>
      <c r="AO117" s="381">
        <v>297.39999999999998</v>
      </c>
      <c r="AP117" s="381">
        <v>434.8</v>
      </c>
      <c r="AQ117" s="381">
        <v>762.4</v>
      </c>
      <c r="AR117" s="381">
        <v>474.6</v>
      </c>
      <c r="AS117" s="381">
        <v>499.7</v>
      </c>
      <c r="AT117" s="381">
        <v>375.2</v>
      </c>
      <c r="AU117" s="381">
        <v>320.10000000000002</v>
      </c>
      <c r="AV117" s="450">
        <v>249.3</v>
      </c>
      <c r="AW117" s="451">
        <v>633.20000000000005</v>
      </c>
      <c r="AX117" s="451">
        <v>1671.8000000000002</v>
      </c>
      <c r="AY117" s="453">
        <v>1195</v>
      </c>
      <c r="AZ117" s="381">
        <v>232.5</v>
      </c>
      <c r="BA117" s="381">
        <v>290.3</v>
      </c>
      <c r="BB117" s="381" t="s">
        <v>173</v>
      </c>
    </row>
    <row r="118" spans="1:54" x14ac:dyDescent="0.3">
      <c r="A118" s="418"/>
      <c r="B118" s="433"/>
      <c r="C118" s="409" t="s">
        <v>45</v>
      </c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450"/>
      <c r="Q118" s="451"/>
      <c r="R118" s="451"/>
      <c r="S118" s="451"/>
      <c r="T118" s="359">
        <v>0.11835051546391748</v>
      </c>
      <c r="U118" s="359">
        <v>0.17926565874730022</v>
      </c>
      <c r="V118" s="359">
        <v>-0.44513187886681865</v>
      </c>
      <c r="W118" s="359">
        <v>-0.86992665036674821</v>
      </c>
      <c r="X118" s="359">
        <v>-0.84767774598283074</v>
      </c>
      <c r="Y118" s="359">
        <v>-0.7857440600250104</v>
      </c>
      <c r="Z118" s="359">
        <v>-0.59942055504727054</v>
      </c>
      <c r="AA118" s="359">
        <v>-0.4305741801779836</v>
      </c>
      <c r="AB118" s="359">
        <v>-0.46025591314462971</v>
      </c>
      <c r="AC118" s="359">
        <v>-0.51608608830707792</v>
      </c>
      <c r="AD118" s="359">
        <v>-0.55642276422764225</v>
      </c>
      <c r="AE118" s="359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359">
        <v>-0.76336996336996343</v>
      </c>
      <c r="AL118" s="359">
        <v>-0.53169014084507049</v>
      </c>
      <c r="AM118" s="359">
        <v>1.1560150375939848</v>
      </c>
      <c r="AN118" s="359">
        <v>2.1950867052023115</v>
      </c>
      <c r="AO118" s="359">
        <v>1.8929961089494161</v>
      </c>
      <c r="AP118" s="359">
        <v>0.65511990864103553</v>
      </c>
      <c r="AQ118" s="359">
        <v>0.6321986726611003</v>
      </c>
      <c r="AR118" s="359">
        <v>0.70474137931034508</v>
      </c>
      <c r="AS118" s="359">
        <v>1.2911508482347549</v>
      </c>
      <c r="AT118" s="359">
        <v>1.7507331378299118</v>
      </c>
      <c r="AU118" s="359">
        <v>0.87631887456037538</v>
      </c>
      <c r="AV118" s="434">
        <v>-0.6511335012594458</v>
      </c>
      <c r="AW118" s="435">
        <v>1.8117229129662527</v>
      </c>
      <c r="AX118" s="435">
        <v>0.65820273755207326</v>
      </c>
      <c r="AY118" s="437">
        <v>1.2757569986669204</v>
      </c>
      <c r="AZ118" s="359">
        <v>1.2163965681601525</v>
      </c>
      <c r="BA118" s="359">
        <v>3.4938080495356041</v>
      </c>
      <c r="BB118" s="359" t="s">
        <v>173</v>
      </c>
    </row>
    <row r="119" spans="1:54" x14ac:dyDescent="0.3">
      <c r="A119" s="447"/>
      <c r="B119" s="433"/>
      <c r="C119" s="409" t="s">
        <v>141</v>
      </c>
      <c r="D119" s="381">
        <v>4217</v>
      </c>
      <c r="E119" s="381">
        <v>4161</v>
      </c>
      <c r="F119" s="381">
        <v>5476</v>
      </c>
      <c r="G119" s="381">
        <v>7037</v>
      </c>
      <c r="H119" s="381">
        <v>7766</v>
      </c>
      <c r="I119" s="381">
        <v>8241</v>
      </c>
      <c r="J119" s="381">
        <v>11183</v>
      </c>
      <c r="K119" s="381">
        <v>14413</v>
      </c>
      <c r="L119" s="381">
        <v>9304</v>
      </c>
      <c r="M119" s="381">
        <v>8134</v>
      </c>
      <c r="N119" s="381">
        <v>6012</v>
      </c>
      <c r="O119" s="38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381">
        <v>5480</v>
      </c>
      <c r="V119" s="381">
        <v>3415</v>
      </c>
      <c r="W119" s="381">
        <v>945</v>
      </c>
      <c r="X119" s="381">
        <v>1267</v>
      </c>
      <c r="Y119" s="381">
        <v>1874</v>
      </c>
      <c r="Z119" s="381">
        <v>4835</v>
      </c>
      <c r="AA119" s="381">
        <v>8710</v>
      </c>
      <c r="AB119" s="381">
        <v>5690</v>
      </c>
      <c r="AC119" s="381">
        <v>4541</v>
      </c>
      <c r="AD119" s="381">
        <v>2747</v>
      </c>
      <c r="AE119" s="381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381">
        <v>1276</v>
      </c>
      <c r="AL119" s="381">
        <v>1598</v>
      </c>
      <c r="AM119" s="381">
        <v>2217</v>
      </c>
      <c r="AN119" s="381">
        <v>4083</v>
      </c>
      <c r="AO119" s="381">
        <v>5755</v>
      </c>
      <c r="AP119" s="381">
        <v>8204</v>
      </c>
      <c r="AQ119" s="381">
        <v>14247</v>
      </c>
      <c r="AR119" s="381">
        <v>9867</v>
      </c>
      <c r="AS119" s="381">
        <v>10438</v>
      </c>
      <c r="AT119" s="381">
        <v>8366</v>
      </c>
      <c r="AU119" s="381">
        <v>6895</v>
      </c>
      <c r="AV119" s="450">
        <v>4939</v>
      </c>
      <c r="AW119" s="451">
        <v>12055</v>
      </c>
      <c r="AX119" s="451">
        <v>32318</v>
      </c>
      <c r="AY119" s="453">
        <v>25699</v>
      </c>
      <c r="AZ119" s="381">
        <v>5376</v>
      </c>
      <c r="BA119" s="381">
        <v>6908</v>
      </c>
      <c r="BB119" s="381" t="s">
        <v>173</v>
      </c>
    </row>
    <row r="120" spans="1:54" x14ac:dyDescent="0.3">
      <c r="A120" s="419"/>
      <c r="B120" s="433"/>
      <c r="C120" s="409" t="s">
        <v>45</v>
      </c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450"/>
      <c r="Q120" s="451"/>
      <c r="R120" s="451"/>
      <c r="S120" s="451"/>
      <c r="T120" s="359">
        <v>0.22219587384396491</v>
      </c>
      <c r="U120" s="359">
        <v>0.31699110790675317</v>
      </c>
      <c r="V120" s="359">
        <v>-0.37636961285609932</v>
      </c>
      <c r="W120" s="359">
        <v>-0.86570981952536596</v>
      </c>
      <c r="X120" s="359">
        <v>-0.83685294875096572</v>
      </c>
      <c r="Y120" s="359">
        <v>-0.77260041257128986</v>
      </c>
      <c r="Z120" s="359">
        <v>-0.56764732182777433</v>
      </c>
      <c r="AA120" s="359">
        <v>-0.39568445153680704</v>
      </c>
      <c r="AB120" s="359">
        <v>-0.38843508168529667</v>
      </c>
      <c r="AC120" s="359">
        <v>-0.44172608802557167</v>
      </c>
      <c r="AD120" s="359">
        <v>-0.54308050565535593</v>
      </c>
      <c r="AE120" s="359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359">
        <v>-0.76715328467153288</v>
      </c>
      <c r="AL120" s="359">
        <v>-0.53206442166910684</v>
      </c>
      <c r="AM120" s="359">
        <v>1.3460317460317461</v>
      </c>
      <c r="AN120" s="359">
        <v>2.222573007103394</v>
      </c>
      <c r="AO120" s="359">
        <v>2.0709711846318037</v>
      </c>
      <c r="AP120" s="359">
        <v>0.69679420889348498</v>
      </c>
      <c r="AQ120" s="359">
        <v>0.63570608495981629</v>
      </c>
      <c r="AR120" s="359">
        <v>0.73409490333919158</v>
      </c>
      <c r="AS120" s="359">
        <v>1.2986126403875797</v>
      </c>
      <c r="AT120" s="359">
        <v>2.0455041863851475</v>
      </c>
      <c r="AU120" s="359">
        <v>1.2056941778630839</v>
      </c>
      <c r="AV120" s="434">
        <v>-0.64844472916221796</v>
      </c>
      <c r="AW120" s="435">
        <v>1.9503181595692609</v>
      </c>
      <c r="AX120" s="435">
        <v>0.68016636340005199</v>
      </c>
      <c r="AY120" s="437">
        <v>1.4677357403495295</v>
      </c>
      <c r="AZ120" s="359">
        <v>1.6033898305084746</v>
      </c>
      <c r="BA120" s="359">
        <v>4.4137931034482758</v>
      </c>
      <c r="BB120" s="359" t="s">
        <v>173</v>
      </c>
    </row>
    <row r="121" spans="1:54" x14ac:dyDescent="0.3">
      <c r="A121" s="447"/>
      <c r="B121" s="433"/>
      <c r="C121" s="409" t="s">
        <v>142</v>
      </c>
      <c r="D121" s="381">
        <v>57.505335546597109</v>
      </c>
      <c r="E121" s="381">
        <v>55.635664503725067</v>
      </c>
      <c r="F121" s="381">
        <v>56.081081081081081</v>
      </c>
      <c r="G121" s="381">
        <v>58.121358533465965</v>
      </c>
      <c r="H121" s="381">
        <v>58.498583569405099</v>
      </c>
      <c r="I121" s="381">
        <v>58.2210896735833</v>
      </c>
      <c r="J121" s="381">
        <v>58.642582491281409</v>
      </c>
      <c r="K121" s="381">
        <v>56.913897176160411</v>
      </c>
      <c r="L121" s="381">
        <v>55.438521066208075</v>
      </c>
      <c r="M121" s="381">
        <v>55.409392672731741</v>
      </c>
      <c r="N121" s="381">
        <v>51.147704590818364</v>
      </c>
      <c r="O121" s="38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381">
        <v>49.817518248175183</v>
      </c>
      <c r="V121" s="381">
        <v>49.897510980966324</v>
      </c>
      <c r="W121" s="381">
        <v>56.296296296296298</v>
      </c>
      <c r="X121" s="381">
        <v>54.617205998421468</v>
      </c>
      <c r="Y121" s="381">
        <v>54.85592315901814</v>
      </c>
      <c r="Z121" s="381">
        <v>54.332988624612206</v>
      </c>
      <c r="AA121" s="381">
        <v>53.628013777267512</v>
      </c>
      <c r="AB121" s="381">
        <v>48.927943760984185</v>
      </c>
      <c r="AC121" s="381">
        <v>48.029068487117378</v>
      </c>
      <c r="AD121" s="381">
        <v>49.654168183472876</v>
      </c>
      <c r="AE121" s="381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381">
        <v>50.626959247648898</v>
      </c>
      <c r="AL121" s="381">
        <v>49.93742177722153</v>
      </c>
      <c r="AM121" s="381">
        <v>51.736580965268381</v>
      </c>
      <c r="AN121" s="381">
        <v>54.151359294636293</v>
      </c>
      <c r="AO121" s="381">
        <v>51.676802780191139</v>
      </c>
      <c r="AP121" s="381">
        <v>52.998537298878595</v>
      </c>
      <c r="AQ121" s="381">
        <v>53.513020284972278</v>
      </c>
      <c r="AR121" s="381">
        <v>48.099726360595923</v>
      </c>
      <c r="AS121" s="381">
        <v>47.873155776968765</v>
      </c>
      <c r="AT121" s="381">
        <v>44.848195075304808</v>
      </c>
      <c r="AU121" s="381">
        <v>46.424945612762869</v>
      </c>
      <c r="AV121" s="450">
        <v>50.475804818789229</v>
      </c>
      <c r="AW121" s="451">
        <v>52.525922853587723</v>
      </c>
      <c r="AX121" s="451">
        <v>51.729686242960589</v>
      </c>
      <c r="AY121" s="453">
        <v>46.499863807930268</v>
      </c>
      <c r="AZ121" s="381">
        <v>43.247767857142854</v>
      </c>
      <c r="BA121" s="381">
        <v>42.023740590619575</v>
      </c>
      <c r="BB121" s="381" t="s">
        <v>173</v>
      </c>
    </row>
    <row r="122" spans="1:54" x14ac:dyDescent="0.3">
      <c r="A122" s="447"/>
      <c r="B122" s="433"/>
      <c r="C122" s="409" t="s">
        <v>45</v>
      </c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450"/>
      <c r="Q122" s="451"/>
      <c r="R122" s="451"/>
      <c r="S122" s="451"/>
      <c r="T122" s="359">
        <v>-8.4966215810760554E-2</v>
      </c>
      <c r="U122" s="359">
        <v>-0.10457583831249705</v>
      </c>
      <c r="V122" s="359">
        <v>-0.11026124997794988</v>
      </c>
      <c r="W122" s="359">
        <v>-3.140088744000722E-2</v>
      </c>
      <c r="X122" s="359">
        <v>-6.6349941043933255E-2</v>
      </c>
      <c r="Y122" s="359">
        <v>-5.7799785841041035E-2</v>
      </c>
      <c r="Z122" s="359">
        <v>-7.3489155551939161E-2</v>
      </c>
      <c r="AA122" s="359">
        <v>-5.7734289196932048E-2</v>
      </c>
      <c r="AB122" s="359">
        <v>-0.11743778838271245</v>
      </c>
      <c r="AC122" s="359">
        <v>-0.13319626564408082</v>
      </c>
      <c r="AD122" s="359">
        <v>-2.9200458149466903E-2</v>
      </c>
      <c r="AE122" s="359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359">
        <v>1.6248119696395447E-2</v>
      </c>
      <c r="AL122" s="359">
        <v>7.9985545311930968E-4</v>
      </c>
      <c r="AM122" s="359">
        <v>-8.0994943380101159E-2</v>
      </c>
      <c r="AN122" s="359">
        <v>-8.5293030880898377E-3</v>
      </c>
      <c r="AO122" s="359">
        <v>-5.7954003793013624E-2</v>
      </c>
      <c r="AP122" s="359">
        <v>-2.4560609668526859E-2</v>
      </c>
      <c r="AQ122" s="359">
        <v>-2.1442802780806858E-3</v>
      </c>
      <c r="AR122" s="359">
        <v>-1.6927288104199745E-2</v>
      </c>
      <c r="AS122" s="359">
        <v>-3.2462155744376431E-3</v>
      </c>
      <c r="AT122" s="359">
        <v>-9.6788915895437561E-2</v>
      </c>
      <c r="AU122" s="359">
        <v>-0.1493295428751657</v>
      </c>
      <c r="AV122" s="434">
        <v>-7.6482201243075025E-3</v>
      </c>
      <c r="AW122" s="435">
        <v>-4.697637309165436E-2</v>
      </c>
      <c r="AX122" s="435">
        <v>-1.3072292319631949E-2</v>
      </c>
      <c r="AY122" s="437">
        <v>-7.779550238852441E-2</v>
      </c>
      <c r="AZ122" s="359">
        <v>-0.1486497557197331</v>
      </c>
      <c r="BA122" s="359">
        <v>-0.16993354499023866</v>
      </c>
      <c r="BB122" s="359" t="s">
        <v>173</v>
      </c>
    </row>
    <row r="123" spans="1:54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  <c r="AZ123" s="415"/>
      <c r="BA123" s="415"/>
    </row>
    <row r="124" spans="1:54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>
        <v>2862.9</v>
      </c>
      <c r="AV124" s="450">
        <v>5686.7</v>
      </c>
      <c r="AW124" s="451">
        <v>6975.1</v>
      </c>
      <c r="AX124" s="451">
        <v>7741.5</v>
      </c>
      <c r="AY124" s="453">
        <v>7767.2000000000007</v>
      </c>
      <c r="AZ124" s="381">
        <v>2143.9</v>
      </c>
      <c r="BA124" s="381">
        <v>2211.6</v>
      </c>
      <c r="BB124" s="381" t="s">
        <v>173</v>
      </c>
    </row>
    <row r="125" spans="1:54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>
        <v>7.3131419146862733E-2</v>
      </c>
      <c r="AV125" s="434">
        <v>-0.15482135425955648</v>
      </c>
      <c r="AW125" s="435">
        <v>0.26778508851648553</v>
      </c>
      <c r="AX125" s="435">
        <v>6.3173796607841795E-2</v>
      </c>
      <c r="AY125" s="437">
        <v>8.3881051059851566E-2</v>
      </c>
      <c r="AZ125" s="359">
        <v>0.15059303386464881</v>
      </c>
      <c r="BA125" s="359">
        <v>0.28581395348837202</v>
      </c>
      <c r="BB125" s="359" t="s">
        <v>173</v>
      </c>
    </row>
    <row r="126" spans="1:54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>
        <v>34099</v>
      </c>
      <c r="AV126" s="450">
        <v>70324</v>
      </c>
      <c r="AW126" s="451">
        <v>91053</v>
      </c>
      <c r="AX126" s="451">
        <v>97850</v>
      </c>
      <c r="AY126" s="453">
        <v>98258</v>
      </c>
      <c r="AZ126" s="381">
        <v>27907</v>
      </c>
      <c r="BA126" s="381">
        <v>28914</v>
      </c>
      <c r="BB126" s="381" t="s">
        <v>173</v>
      </c>
    </row>
    <row r="127" spans="1:54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>
        <v>6.5826899634295E-2</v>
      </c>
      <c r="AV127" s="434">
        <v>-0.26311377496489718</v>
      </c>
      <c r="AW127" s="435">
        <v>0.30553165863730214</v>
      </c>
      <c r="AX127" s="435">
        <v>2.6133098429077791E-2</v>
      </c>
      <c r="AY127" s="437">
        <v>7.1772944435960648E-2</v>
      </c>
      <c r="AZ127" s="359">
        <v>0.20371808143547274</v>
      </c>
      <c r="BA127" s="359">
        <v>0.38284949064995932</v>
      </c>
      <c r="BB127" s="359" t="s">
        <v>173</v>
      </c>
    </row>
    <row r="128" spans="1:54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>
        <v>83.958473855538287</v>
      </c>
      <c r="AV128" s="450">
        <v>80.864285308002962</v>
      </c>
      <c r="AW128" s="451">
        <v>76.604834546912244</v>
      </c>
      <c r="AX128" s="451">
        <v>79.11599386816556</v>
      </c>
      <c r="AY128" s="453">
        <v>79.049034175334327</v>
      </c>
      <c r="AZ128" s="381">
        <v>76.823019314150571</v>
      </c>
      <c r="BA128" s="381">
        <v>76.488898111641419</v>
      </c>
      <c r="BB128" s="381" t="s">
        <v>173</v>
      </c>
    </row>
    <row r="129" spans="1:54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>
        <v>6.8533825849902757E-3</v>
      </c>
      <c r="AV129" s="434">
        <v>0.14695948577432288</v>
      </c>
      <c r="AW129" s="435">
        <v>-2.8912795695981812E-2</v>
      </c>
      <c r="AX129" s="435">
        <v>3.6097362257849576E-2</v>
      </c>
      <c r="AY129" s="437">
        <v>1.1297268406288309E-2</v>
      </c>
      <c r="AZ129" s="359">
        <v>-4.4134127741497962E-2</v>
      </c>
      <c r="BA129" s="359">
        <v>-7.0170714757959093E-2</v>
      </c>
      <c r="BB129" s="359" t="s">
        <v>173</v>
      </c>
    </row>
    <row r="130" spans="1:54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>
        <v>2750.3</v>
      </c>
      <c r="AV130" s="450">
        <v>5503</v>
      </c>
      <c r="AW130" s="451">
        <v>6720.1</v>
      </c>
      <c r="AX130" s="451">
        <v>7225.2000000000007</v>
      </c>
      <c r="AY130" s="453">
        <v>7433.4000000000005</v>
      </c>
      <c r="AZ130" s="381">
        <v>2054.9</v>
      </c>
      <c r="BA130" s="381">
        <v>2119.6999999999998</v>
      </c>
      <c r="BB130" s="381" t="s">
        <v>173</v>
      </c>
    </row>
    <row r="131" spans="1:54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>
        <v>6.924033900940843E-2</v>
      </c>
      <c r="AV131" s="434">
        <v>-0.14483294483294484</v>
      </c>
      <c r="AW131" s="435">
        <v>0.26327167456199713</v>
      </c>
      <c r="AX131" s="435">
        <v>5.2883144135348288E-2</v>
      </c>
      <c r="AY131" s="437">
        <v>7.6773763652693006E-2</v>
      </c>
      <c r="AZ131" s="359">
        <v>0.14574853638137725</v>
      </c>
      <c r="BA131" s="359">
        <v>0.27034639817811335</v>
      </c>
      <c r="BB131" s="359" t="s">
        <v>173</v>
      </c>
    </row>
    <row r="132" spans="1:54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>
        <v>33191</v>
      </c>
      <c r="AV132" s="450">
        <v>68910</v>
      </c>
      <c r="AW132" s="451">
        <v>88996</v>
      </c>
      <c r="AX132" s="451">
        <v>93735</v>
      </c>
      <c r="AY132" s="453">
        <v>95528</v>
      </c>
      <c r="AZ132" s="381">
        <v>27185</v>
      </c>
      <c r="BA132" s="381">
        <v>28161</v>
      </c>
      <c r="BB132" s="381" t="s">
        <v>173</v>
      </c>
    </row>
    <row r="133" spans="1:54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>
        <v>6.2554022473348916E-2</v>
      </c>
      <c r="AV133" s="434">
        <v>-0.2586655765217204</v>
      </c>
      <c r="AW133" s="435">
        <v>0.30253933406512989</v>
      </c>
      <c r="AX133" s="435">
        <v>1.9346209056505286E-2</v>
      </c>
      <c r="AY133" s="437">
        <v>6.6803653987894493E-2</v>
      </c>
      <c r="AZ133" s="359">
        <v>0.20075088339222616</v>
      </c>
      <c r="BA133" s="359">
        <v>0.37250219319621797</v>
      </c>
      <c r="BB133" s="359" t="s">
        <v>173</v>
      </c>
    </row>
    <row r="134" spans="1:54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>
        <v>82.862824259588436</v>
      </c>
      <c r="AV134" s="450">
        <v>79.857785517341455</v>
      </c>
      <c r="AW134" s="451">
        <v>75.510135286979192</v>
      </c>
      <c r="AX134" s="451">
        <v>77.081132981277008</v>
      </c>
      <c r="AY134" s="453">
        <v>77.813834687212136</v>
      </c>
      <c r="AZ134" s="381">
        <v>75.589479492367118</v>
      </c>
      <c r="BA134" s="381">
        <v>75.270764532509503</v>
      </c>
      <c r="BB134" s="381" t="s">
        <v>173</v>
      </c>
    </row>
    <row r="135" spans="1:54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>
        <v>6.2926838491423626E-3</v>
      </c>
      <c r="AV135" s="434">
        <v>0.1535509860107161</v>
      </c>
      <c r="AW135" s="435">
        <v>-3.0147004759219973E-2</v>
      </c>
      <c r="AX135" s="435">
        <v>3.290043635899171E-2</v>
      </c>
      <c r="AY135" s="437">
        <v>9.345777573528594E-3</v>
      </c>
      <c r="AZ135" s="359">
        <v>-4.5806626313247049E-2</v>
      </c>
      <c r="BA135" s="359">
        <v>-7.4430332807125826E-2</v>
      </c>
      <c r="BB135" s="359" t="s">
        <v>173</v>
      </c>
    </row>
    <row r="136" spans="1:54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>
        <v>2724</v>
      </c>
      <c r="AV136" s="450">
        <v>5442.5</v>
      </c>
      <c r="AW136" s="451">
        <v>6648.5</v>
      </c>
      <c r="AX136" s="451">
        <v>7140.5000000000009</v>
      </c>
      <c r="AY136" s="453">
        <v>7350</v>
      </c>
      <c r="AZ136" s="381">
        <v>2034</v>
      </c>
      <c r="BA136" s="381">
        <v>2097</v>
      </c>
      <c r="BB136" s="381" t="s">
        <v>173</v>
      </c>
    </row>
    <row r="137" spans="1:54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>
        <v>6.8360983645134793E-2</v>
      </c>
      <c r="AV137" s="434">
        <v>-0.14323720168755111</v>
      </c>
      <c r="AW137" s="435">
        <v>0.26147920461445062</v>
      </c>
      <c r="AX137" s="435">
        <v>5.1325844020082938E-2</v>
      </c>
      <c r="AY137" s="437">
        <v>7.5331743500460943E-2</v>
      </c>
      <c r="AZ137" s="359">
        <v>0.14552827213336342</v>
      </c>
      <c r="BA137" s="359">
        <v>0.2716026923776606</v>
      </c>
      <c r="BB137" s="359" t="s">
        <v>173</v>
      </c>
    </row>
    <row r="138" spans="1:54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>
        <v>33000</v>
      </c>
      <c r="AV138" s="450">
        <v>68450</v>
      </c>
      <c r="AW138" s="451">
        <v>88446</v>
      </c>
      <c r="AX138" s="451">
        <v>93073</v>
      </c>
      <c r="AY138" s="453">
        <v>94883</v>
      </c>
      <c r="AZ138" s="381">
        <v>27022</v>
      </c>
      <c r="BA138" s="381">
        <v>27978</v>
      </c>
      <c r="BB138" s="381" t="s">
        <v>173</v>
      </c>
    </row>
    <row r="139" spans="1:54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>
        <v>6.1741900196261384E-2</v>
      </c>
      <c r="AV139" s="434">
        <v>-0.25814737344070054</v>
      </c>
      <c r="AW139" s="435">
        <v>0.30140372561137108</v>
      </c>
      <c r="AX139" s="435">
        <v>1.8382151805936997E-2</v>
      </c>
      <c r="AY139" s="437">
        <v>6.5694004537592374E-2</v>
      </c>
      <c r="AZ139" s="359">
        <v>0.20065760241713321</v>
      </c>
      <c r="BA139" s="359">
        <v>0.37362529457973293</v>
      </c>
      <c r="BB139" s="359" t="s">
        <v>173</v>
      </c>
    </row>
    <row r="140" spans="1:54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>
        <v>82.545454545454547</v>
      </c>
      <c r="AV140" s="450">
        <v>79.510591672753833</v>
      </c>
      <c r="AW140" s="451">
        <v>75.170160323813406</v>
      </c>
      <c r="AX140" s="451">
        <v>76.719349327946887</v>
      </c>
      <c r="AY140" s="453">
        <v>77.463823867289193</v>
      </c>
      <c r="AZ140" s="381">
        <v>75.272000592110132</v>
      </c>
      <c r="BA140" s="381">
        <v>74.951747801844306</v>
      </c>
      <c r="BB140" s="381" t="s">
        <v>173</v>
      </c>
    </row>
    <row r="141" spans="1:54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>
        <v>6.2341737174071363E-3</v>
      </c>
      <c r="AV141" s="434">
        <v>0.15489622552945717</v>
      </c>
      <c r="AW141" s="435">
        <v>-3.0678044185070155E-2</v>
      </c>
      <c r="AX141" s="435">
        <v>3.2349047119222894E-2</v>
      </c>
      <c r="AY141" s="437">
        <v>9.0436268964941384E-3</v>
      </c>
      <c r="AZ141" s="359">
        <v>-4.5915946538617664E-2</v>
      </c>
      <c r="BA141" s="359">
        <v>-7.4272512747580677E-2</v>
      </c>
      <c r="BB141" s="359" t="s">
        <v>173</v>
      </c>
    </row>
    <row r="142" spans="1:54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>
        <v>26.3</v>
      </c>
      <c r="AV142" s="450">
        <v>60.5</v>
      </c>
      <c r="AW142" s="451">
        <v>71.599999999999994</v>
      </c>
      <c r="AX142" s="451">
        <v>84.7</v>
      </c>
      <c r="AY142" s="453">
        <v>83.399999999999991</v>
      </c>
      <c r="AZ142" s="381">
        <v>20.9</v>
      </c>
      <c r="BA142" s="381">
        <v>22.7</v>
      </c>
      <c r="BB142" s="381" t="s">
        <v>173</v>
      </c>
    </row>
    <row r="143" spans="1:54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>
        <v>0.16888888888888892</v>
      </c>
      <c r="AV143" s="434">
        <v>-0.26755447941888616</v>
      </c>
      <c r="AW143" s="435">
        <v>0.45528455284552827</v>
      </c>
      <c r="AX143" s="435">
        <v>0.20312499999999994</v>
      </c>
      <c r="AY143" s="437">
        <v>0.2210834553440702</v>
      </c>
      <c r="AZ143" s="359">
        <v>0.16759776536312851</v>
      </c>
      <c r="BA143" s="359">
        <v>0.16410256410256407</v>
      </c>
      <c r="BB143" s="359" t="s">
        <v>173</v>
      </c>
    </row>
    <row r="144" spans="1:54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>
        <v>191</v>
      </c>
      <c r="AV144" s="450">
        <v>460</v>
      </c>
      <c r="AW144" s="451">
        <v>550</v>
      </c>
      <c r="AX144" s="451">
        <v>662</v>
      </c>
      <c r="AY144" s="453">
        <v>645</v>
      </c>
      <c r="AZ144" s="381">
        <v>163</v>
      </c>
      <c r="BA144" s="381">
        <v>183</v>
      </c>
      <c r="BB144" s="381" t="s">
        <v>173</v>
      </c>
    </row>
    <row r="145" spans="1:54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>
        <v>0.22435897435897437</v>
      </c>
      <c r="AV145" s="434">
        <v>-0.32846715328467152</v>
      </c>
      <c r="AW145" s="435">
        <v>0.51515151515151514</v>
      </c>
      <c r="AX145" s="435">
        <v>0.17584369449378331</v>
      </c>
      <c r="AY145" s="437">
        <v>0.259765625</v>
      </c>
      <c r="AZ145" s="359">
        <v>0.21641791044776118</v>
      </c>
      <c r="BA145" s="359">
        <v>0.22</v>
      </c>
      <c r="BB145" s="359" t="s">
        <v>173</v>
      </c>
    </row>
    <row r="146" spans="1:54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>
        <v>137.69633507853402</v>
      </c>
      <c r="AV146" s="450">
        <v>131.52173913043478</v>
      </c>
      <c r="AW146" s="451">
        <v>130.18181818181819</v>
      </c>
      <c r="AX146" s="451">
        <v>127.94561933534743</v>
      </c>
      <c r="AY146" s="453">
        <v>129.30232558139534</v>
      </c>
      <c r="AZ146" s="381">
        <v>128.22085889570553</v>
      </c>
      <c r="BA146" s="381">
        <v>124.04371584699453</v>
      </c>
      <c r="BB146" s="381" t="s">
        <v>173</v>
      </c>
    </row>
    <row r="147" spans="1:54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>
        <v>-4.5305410122164103E-2</v>
      </c>
      <c r="AV147" s="434">
        <v>9.0706916517528172E-2</v>
      </c>
      <c r="AW147" s="435">
        <v>-3.9512195121951178E-2</v>
      </c>
      <c r="AX147" s="435">
        <v>2.3201472809667643E-2</v>
      </c>
      <c r="AY147" s="437">
        <v>-3.0705846300521047E-2</v>
      </c>
      <c r="AZ147" s="359">
        <v>-4.013435240086366E-2</v>
      </c>
      <c r="BA147" s="359">
        <v>-4.5817570407734383E-2</v>
      </c>
      <c r="BB147" s="359" t="s">
        <v>173</v>
      </c>
    </row>
    <row r="148" spans="1:54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>
        <v>112.6</v>
      </c>
      <c r="AV148" s="450">
        <v>183.7</v>
      </c>
      <c r="AW148" s="451">
        <v>255</v>
      </c>
      <c r="AX148" s="451">
        <v>516.29999999999995</v>
      </c>
      <c r="AY148" s="453">
        <v>333.79999999999995</v>
      </c>
      <c r="AZ148" s="381">
        <v>89</v>
      </c>
      <c r="BA148" s="381">
        <v>91.9</v>
      </c>
      <c r="BB148" s="381" t="s">
        <v>173</v>
      </c>
    </row>
    <row r="149" spans="1:54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>
        <v>0.1778242677824268</v>
      </c>
      <c r="AV149" s="434">
        <v>-0.37389229720518075</v>
      </c>
      <c r="AW149" s="435">
        <v>0.39956092206366639</v>
      </c>
      <c r="AX149" s="435">
        <v>0.23163167938931273</v>
      </c>
      <c r="AY149" s="437">
        <v>0.27065093262276324</v>
      </c>
      <c r="AZ149" s="359">
        <v>0.27507163323782241</v>
      </c>
      <c r="BA149" s="359">
        <v>0.78793774319066168</v>
      </c>
      <c r="BB149" s="359" t="s">
        <v>173</v>
      </c>
    </row>
    <row r="150" spans="1:54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>
        <v>908</v>
      </c>
      <c r="AV150" s="450">
        <v>1414</v>
      </c>
      <c r="AW150" s="451">
        <v>2057</v>
      </c>
      <c r="AX150" s="451">
        <v>4115</v>
      </c>
      <c r="AY150" s="453">
        <v>2730</v>
      </c>
      <c r="AZ150" s="381">
        <v>722</v>
      </c>
      <c r="BA150" s="381">
        <v>753</v>
      </c>
      <c r="BB150" s="381" t="s">
        <v>173</v>
      </c>
    </row>
    <row r="151" spans="1:54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>
        <v>0.20105820105820105</v>
      </c>
      <c r="AV151" s="434">
        <v>-0.42983870967741933</v>
      </c>
      <c r="AW151" s="435">
        <v>0.44961240310077522</v>
      </c>
      <c r="AX151" s="435">
        <v>0.20958259847148736</v>
      </c>
      <c r="AY151" s="437">
        <v>0.28048780487804881</v>
      </c>
      <c r="AZ151" s="359">
        <v>0.32720588235294118</v>
      </c>
      <c r="BA151" s="359">
        <v>0.92583120204603575</v>
      </c>
      <c r="BB151" s="359" t="s">
        <v>173</v>
      </c>
    </row>
    <row r="152" spans="1:54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>
        <v>124.00881057268722</v>
      </c>
      <c r="AV152" s="450">
        <v>129.91513437057992</v>
      </c>
      <c r="AW152" s="451">
        <v>123.96694214876032</v>
      </c>
      <c r="AX152" s="451">
        <v>125.46780072904008</v>
      </c>
      <c r="AY152" s="453">
        <v>122.27106227106225</v>
      </c>
      <c r="AZ152" s="381">
        <v>123.26869806094183</v>
      </c>
      <c r="BA152" s="381">
        <v>122.04515272244356</v>
      </c>
      <c r="BB152" s="381" t="s">
        <v>173</v>
      </c>
    </row>
    <row r="153" spans="1:54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>
        <v>-1.9344552374983882E-2</v>
      </c>
      <c r="AV153" s="434">
        <v>9.8123835170545834E-2</v>
      </c>
      <c r="AW153" s="441">
        <v>-3.4527492266240918E-2</v>
      </c>
      <c r="AX153" s="441">
        <v>1.8228669084432891E-2</v>
      </c>
      <c r="AY153" s="443">
        <v>-7.6821288088897814E-3</v>
      </c>
      <c r="AZ153" s="366">
        <v>-3.9281207089507823E-2</v>
      </c>
      <c r="BA153" s="366">
        <v>-7.1602048356509185E-2</v>
      </c>
      <c r="BB153" s="366" t="s">
        <v>173</v>
      </c>
    </row>
    <row r="154" spans="1:54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4" x14ac:dyDescent="0.3">
      <c r="A155" s="460" t="s">
        <v>77</v>
      </c>
    </row>
    <row r="156" spans="1:54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4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4" x14ac:dyDescent="0.3">
      <c r="A158" s="460" t="s">
        <v>80</v>
      </c>
    </row>
    <row r="159" spans="1:54" x14ac:dyDescent="0.3">
      <c r="A159" s="460" t="s">
        <v>189</v>
      </c>
    </row>
    <row r="160" spans="1:54" x14ac:dyDescent="0.3">
      <c r="A160" s="460" t="s">
        <v>149</v>
      </c>
    </row>
  </sheetData>
  <mergeCells count="8">
    <mergeCell ref="AV5:AY5"/>
    <mergeCell ref="A4:AF4"/>
    <mergeCell ref="A6:A8"/>
    <mergeCell ref="D6:AI6"/>
    <mergeCell ref="D7:S7"/>
    <mergeCell ref="T7:AI7"/>
    <mergeCell ref="AJ7:AY7"/>
    <mergeCell ref="AZ7:BB7"/>
  </mergeCells>
  <phoneticPr fontId="58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A16" sqref="A16"/>
    </sheetView>
  </sheetViews>
  <sheetFormatPr defaultRowHeight="14.4" x14ac:dyDescent="0.3"/>
  <cols>
    <col min="1" max="1" width="53" style="517" customWidth="1"/>
    <col min="2" max="2" width="8.44140625" style="517" customWidth="1"/>
    <col min="3" max="3" width="12.5546875" style="517" customWidth="1"/>
    <col min="4" max="15" width="11.6640625" style="517" customWidth="1"/>
    <col min="16" max="16384" width="8.88671875" style="517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602" t="s">
        <v>245</v>
      </c>
      <c r="B7" s="602"/>
      <c r="C7" s="602"/>
      <c r="D7" s="602"/>
      <c r="E7" s="602"/>
      <c r="F7" s="602"/>
      <c r="G7" s="602"/>
      <c r="H7" s="602"/>
      <c r="I7" s="602"/>
      <c r="J7" s="602"/>
      <c r="K7" s="602"/>
    </row>
    <row r="8" spans="1:15" x14ac:dyDescent="0.3">
      <c r="H8" s="613"/>
      <c r="I8" s="613"/>
      <c r="J8" s="613"/>
      <c r="K8" s="613"/>
      <c r="L8" s="613"/>
      <c r="M8" s="613"/>
      <c r="N8" s="613"/>
      <c r="O8" s="613"/>
    </row>
    <row r="9" spans="1:15" ht="23.25" customHeight="1" thickBot="1" x14ac:dyDescent="0.35">
      <c r="A9" s="603"/>
      <c r="B9" s="174"/>
      <c r="C9" s="175"/>
      <c r="D9" s="614" t="s">
        <v>39</v>
      </c>
      <c r="E9" s="615"/>
      <c r="F9" s="615"/>
      <c r="G9" s="615"/>
      <c r="H9" s="615"/>
      <c r="I9" s="615"/>
      <c r="J9" s="615"/>
      <c r="K9" s="615"/>
      <c r="L9" s="615"/>
      <c r="M9" s="615"/>
      <c r="N9" s="615"/>
      <c r="O9" s="615"/>
    </row>
    <row r="10" spans="1:15" s="177" customFormat="1" ht="23.25" customHeight="1" thickBot="1" x14ac:dyDescent="0.35">
      <c r="A10" s="604"/>
      <c r="B10" s="176"/>
      <c r="C10" s="215"/>
      <c r="D10" s="608">
        <v>2019</v>
      </c>
      <c r="E10" s="609"/>
      <c r="F10" s="609"/>
      <c r="G10" s="610"/>
      <c r="H10" s="608">
        <v>2020</v>
      </c>
      <c r="I10" s="609"/>
      <c r="J10" s="609"/>
      <c r="K10" s="612"/>
      <c r="L10" s="608">
        <v>2021</v>
      </c>
      <c r="M10" s="609"/>
      <c r="N10" s="609"/>
      <c r="O10" s="612"/>
    </row>
    <row r="11" spans="1:15" ht="41.25" customHeight="1" x14ac:dyDescent="0.3">
      <c r="A11" s="605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>
        <v>5061</v>
      </c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>
        <v>2.4057873485868102</v>
      </c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>
        <v>2240</v>
      </c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>
        <v>1.9826897470039946</v>
      </c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>
        <v>1167</v>
      </c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>
        <v>2.1203208556149731</v>
      </c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>
        <v>717</v>
      </c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>
        <v>1.926530612244898</v>
      </c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>
        <v>447</v>
      </c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>
        <v>1.403225806451613</v>
      </c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>
        <v>9632</v>
      </c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>
        <v>2.1663379355687047</v>
      </c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>
        <v>10721</v>
      </c>
      <c r="M27" s="467">
        <v>21237</v>
      </c>
      <c r="N27" s="467">
        <v>38711</v>
      </c>
      <c r="O27" s="459">
        <v>40929</v>
      </c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>
        <v>0.71896092362344588</v>
      </c>
      <c r="O28" s="457">
        <v>1.2343596462495905</v>
      </c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>
        <v>5185</v>
      </c>
      <c r="M29" s="467">
        <v>9979</v>
      </c>
      <c r="N29" s="467">
        <v>18965</v>
      </c>
      <c r="O29" s="459">
        <v>17710</v>
      </c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>
        <v>0.43739578596331669</v>
      </c>
      <c r="O30" s="457">
        <v>1.0047543581616483</v>
      </c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>
        <v>1037</v>
      </c>
      <c r="M31" s="467">
        <v>6312</v>
      </c>
      <c r="N31" s="467">
        <v>15363</v>
      </c>
      <c r="O31" s="459">
        <v>9605</v>
      </c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>
        <v>0.37120671188861121</v>
      </c>
      <c r="O32" s="457">
        <v>0.93181818181818177</v>
      </c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>
        <v>2097</v>
      </c>
      <c r="M33" s="467">
        <v>3584</v>
      </c>
      <c r="N33" s="467">
        <v>6845</v>
      </c>
      <c r="O33" s="459">
        <v>6017</v>
      </c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>
        <v>0.88256325632563259</v>
      </c>
      <c r="O34" s="457">
        <v>0.87855135810177953</v>
      </c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>
        <v>3813</v>
      </c>
      <c r="M35" s="467">
        <v>6134</v>
      </c>
      <c r="N35" s="467">
        <v>9304</v>
      </c>
      <c r="O35" s="459">
        <v>5963</v>
      </c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>
        <v>0.34703923555812943</v>
      </c>
      <c r="O36" s="457">
        <v>0.24540517961570593</v>
      </c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86551</v>
      </c>
      <c r="E37" s="473">
        <v>116258</v>
      </c>
      <c r="F37" s="473">
        <v>127525</v>
      </c>
      <c r="G37" s="474">
        <v>98258</v>
      </c>
      <c r="H37" s="475">
        <v>76240</v>
      </c>
      <c r="I37" s="473">
        <v>8368</v>
      </c>
      <c r="J37" s="473">
        <v>57461</v>
      </c>
      <c r="K37" s="476">
        <v>40115</v>
      </c>
      <c r="L37" s="475">
        <v>22853</v>
      </c>
      <c r="M37" s="473">
        <v>47246</v>
      </c>
      <c r="N37" s="473">
        <v>89188</v>
      </c>
      <c r="O37" s="476">
        <v>80224</v>
      </c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4.6460325047801145</v>
      </c>
      <c r="N38" s="483">
        <v>0.55214841370668799</v>
      </c>
      <c r="O38" s="486">
        <v>0.99985043001371054</v>
      </c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9369.1280000000006</v>
      </c>
      <c r="M40" s="451">
        <v>9235.7929999999997</v>
      </c>
      <c r="N40" s="451">
        <v>9219.77</v>
      </c>
      <c r="O40" s="453">
        <v>9453.143</v>
      </c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4.2999999999999997E-2</v>
      </c>
      <c r="M41" s="455">
        <v>0.125</v>
      </c>
      <c r="N41" s="455">
        <v>0.08</v>
      </c>
      <c r="O41" s="457">
        <v>5.5999999999999994E-2</v>
      </c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19261.849999999999</v>
      </c>
      <c r="M42" s="451">
        <v>18871.420999999998</v>
      </c>
      <c r="N42" s="451">
        <v>20531.09</v>
      </c>
      <c r="O42" s="453">
        <v>22390.143</v>
      </c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-7.4999999999999997E-2</v>
      </c>
      <c r="M43" s="435">
        <v>0.42899999999999999</v>
      </c>
      <c r="N43" s="435">
        <v>0.11900000000000001</v>
      </c>
      <c r="O43" s="437">
        <v>0.16</v>
      </c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8592.5699999999961</v>
      </c>
      <c r="M44" s="451">
        <v>8850.5339999999997</v>
      </c>
      <c r="N44" s="451">
        <v>8964.2679999999964</v>
      </c>
      <c r="O44" s="453">
        <v>8903.9539999999961</v>
      </c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0.02</v>
      </c>
      <c r="M45" s="435">
        <v>9.4E-2</v>
      </c>
      <c r="N45" s="435">
        <v>3.4000000000000002E-2</v>
      </c>
      <c r="O45" s="437">
        <v>0.02</v>
      </c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29049.057000000001</v>
      </c>
      <c r="M46" s="451">
        <v>31255.774000000001</v>
      </c>
      <c r="N46" s="451">
        <v>31776.916000000001</v>
      </c>
      <c r="O46" s="453">
        <v>32131.326000000001</v>
      </c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-7.8E-2</v>
      </c>
      <c r="M47" s="441">
        <v>0.191</v>
      </c>
      <c r="N47" s="441">
        <v>4.0999999999999995E-2</v>
      </c>
      <c r="O47" s="443">
        <v>5.5E-2</v>
      </c>
    </row>
    <row r="48" spans="1:15" ht="14.25" customHeight="1" x14ac:dyDescent="0.3">
      <c r="A48" s="611" t="s">
        <v>25</v>
      </c>
      <c r="B48" s="611"/>
      <c r="C48" s="611"/>
      <c r="D48" s="611"/>
      <c r="E48" s="611"/>
      <c r="F48" s="611"/>
      <c r="G48" s="611"/>
      <c r="H48" s="611"/>
      <c r="I48" s="611"/>
      <c r="J48" s="611"/>
      <c r="K48" s="611"/>
    </row>
    <row r="49" spans="1:1" x14ac:dyDescent="0.3">
      <c r="A49" s="460" t="s">
        <v>227</v>
      </c>
    </row>
    <row r="50" spans="1:1" x14ac:dyDescent="0.3">
      <c r="A50" s="460" t="s">
        <v>80</v>
      </c>
    </row>
  </sheetData>
  <mergeCells count="9">
    <mergeCell ref="A48:K48"/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66"/>
  <sheetViews>
    <sheetView showGridLines="0" zoomScale="80" zoomScaleNormal="80" workbookViewId="0">
      <pane ySplit="7" topLeftCell="A50" activePane="bottomLeft" state="frozen"/>
      <selection pane="bottomLeft" activeCell="AA61" sqref="AA61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25" width="12" style="517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23" t="s">
        <v>28</v>
      </c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  <c r="P3" s="623"/>
      <c r="Q3" s="623"/>
      <c r="R3" s="623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24">
        <v>2020</v>
      </c>
      <c r="E4" s="624"/>
      <c r="F4" s="624"/>
      <c r="G4" s="624"/>
      <c r="H4" s="624"/>
      <c r="I4" s="624"/>
      <c r="J4" s="624"/>
      <c r="K4" s="624"/>
      <c r="L4" s="616">
        <v>2021</v>
      </c>
      <c r="M4" s="617"/>
      <c r="N4" s="617"/>
      <c r="O4" s="617"/>
      <c r="P4" s="617"/>
      <c r="Q4" s="617"/>
      <c r="R4" s="617"/>
      <c r="S4" s="616">
        <v>2022</v>
      </c>
      <c r="T4" s="617"/>
      <c r="U4" s="617"/>
      <c r="V4" s="617"/>
      <c r="W4" s="617"/>
      <c r="X4" s="617"/>
      <c r="Y4" s="617"/>
    </row>
    <row r="5" spans="2:25" ht="42.6" customHeight="1" x14ac:dyDescent="0.3">
      <c r="B5" s="556" t="s">
        <v>7</v>
      </c>
      <c r="C5" s="556" t="s">
        <v>91</v>
      </c>
      <c r="D5" s="621" t="s">
        <v>274</v>
      </c>
      <c r="E5" s="584"/>
      <c r="F5" s="622"/>
      <c r="G5" s="584" t="s">
        <v>8</v>
      </c>
      <c r="H5" s="584"/>
      <c r="I5" s="622"/>
      <c r="J5" s="621" t="s">
        <v>237</v>
      </c>
      <c r="K5" s="584"/>
      <c r="L5" s="618" t="s">
        <v>274</v>
      </c>
      <c r="M5" s="619"/>
      <c r="N5" s="620"/>
      <c r="O5" s="621" t="s">
        <v>8</v>
      </c>
      <c r="P5" s="584"/>
      <c r="Q5" s="622"/>
      <c r="R5" s="492" t="s">
        <v>237</v>
      </c>
      <c r="S5" s="618" t="s">
        <v>274</v>
      </c>
      <c r="T5" s="619"/>
      <c r="U5" s="620"/>
      <c r="V5" s="621" t="s">
        <v>8</v>
      </c>
      <c r="W5" s="584"/>
      <c r="X5" s="622"/>
      <c r="Y5" s="521" t="s">
        <v>237</v>
      </c>
    </row>
    <row r="6" spans="2:25" ht="47.25" customHeight="1" x14ac:dyDescent="0.3">
      <c r="B6" s="557"/>
      <c r="C6" s="557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2" t="s">
        <v>242</v>
      </c>
      <c r="T6" s="520" t="s">
        <v>243</v>
      </c>
      <c r="U6" s="520" t="s">
        <v>241</v>
      </c>
      <c r="V6" s="522" t="s">
        <v>242</v>
      </c>
      <c r="W6" s="520" t="s">
        <v>243</v>
      </c>
      <c r="X6" s="520" t="s">
        <v>241</v>
      </c>
      <c r="Y6" s="520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7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7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s="517" customFormat="1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s="517" customFormat="1" ht="19.2" customHeight="1" x14ac:dyDescent="0.3">
      <c r="B56" s="497" t="s">
        <v>9</v>
      </c>
      <c r="C56" s="498">
        <v>44580</v>
      </c>
      <c r="L56" s="499"/>
      <c r="M56" s="499">
        <v>4.3</v>
      </c>
      <c r="N56" s="499"/>
      <c r="O56" s="499"/>
      <c r="P56" s="499">
        <v>6.6</v>
      </c>
      <c r="Q56" s="499"/>
      <c r="R56" s="499"/>
      <c r="S56" s="499">
        <v>3.3</v>
      </c>
      <c r="T56" s="499">
        <v>4.3</v>
      </c>
      <c r="U56" s="499">
        <v>5.3</v>
      </c>
      <c r="V56" s="499">
        <v>6.2</v>
      </c>
      <c r="W56" s="499">
        <v>6</v>
      </c>
      <c r="X56" s="499">
        <v>5.9</v>
      </c>
      <c r="Y56" s="499"/>
    </row>
    <row r="57" spans="2:25" s="517" customFormat="1" ht="19.2" customHeight="1" x14ac:dyDescent="0.3">
      <c r="B57" s="497" t="s">
        <v>11</v>
      </c>
      <c r="C57" s="498">
        <v>44599</v>
      </c>
      <c r="L57" s="499"/>
      <c r="M57" s="499">
        <v>4.4000000000000004</v>
      </c>
      <c r="N57" s="499"/>
      <c r="O57" s="499"/>
      <c r="P57" s="499"/>
      <c r="Q57" s="499"/>
      <c r="R57" s="499"/>
      <c r="S57" s="499"/>
      <c r="T57" s="499">
        <v>4.8</v>
      </c>
      <c r="U57" s="499">
        <v>5.8</v>
      </c>
      <c r="V57" s="499"/>
      <c r="W57" s="499"/>
      <c r="X57" s="499"/>
      <c r="Y57" s="499"/>
    </row>
    <row r="58" spans="2:25" s="517" customFormat="1" ht="19.2" customHeight="1" x14ac:dyDescent="0.3">
      <c r="B58" s="497" t="s">
        <v>171</v>
      </c>
      <c r="C58" s="498">
        <v>44602</v>
      </c>
      <c r="L58" s="499"/>
      <c r="M58" s="499">
        <v>4.9000000000000004</v>
      </c>
      <c r="N58" s="499"/>
      <c r="O58" s="499"/>
      <c r="P58" s="499"/>
      <c r="Q58" s="499"/>
      <c r="R58" s="499"/>
      <c r="S58" s="499"/>
      <c r="T58" s="499">
        <v>5.5</v>
      </c>
      <c r="U58" s="499"/>
      <c r="V58" s="499"/>
      <c r="W58" s="499"/>
      <c r="X58" s="499"/>
      <c r="Y58" s="499"/>
    </row>
    <row r="59" spans="2:25" s="517" customFormat="1" ht="19.2" customHeight="1" x14ac:dyDescent="0.3">
      <c r="B59" s="497" t="s">
        <v>234</v>
      </c>
      <c r="C59" s="498">
        <v>44637</v>
      </c>
      <c r="L59" s="499"/>
      <c r="M59" s="499">
        <v>4.9000000000000004</v>
      </c>
      <c r="N59" s="499"/>
      <c r="O59" s="499"/>
      <c r="P59" s="499">
        <v>6.6</v>
      </c>
      <c r="Q59" s="499"/>
      <c r="R59" s="499">
        <v>127.5</v>
      </c>
      <c r="S59" s="499"/>
      <c r="T59" s="499">
        <v>4.8</v>
      </c>
      <c r="U59" s="499"/>
      <c r="V59" s="499"/>
      <c r="W59" s="499">
        <v>6.4</v>
      </c>
      <c r="X59" s="499"/>
      <c r="Y59" s="499">
        <v>120.2</v>
      </c>
    </row>
    <row r="60" spans="2:25" s="517" customFormat="1" ht="19.2" customHeight="1" x14ac:dyDescent="0.3">
      <c r="B60" s="497" t="s">
        <v>10</v>
      </c>
      <c r="C60" s="498">
        <v>44644</v>
      </c>
      <c r="L60" s="499"/>
      <c r="M60" s="499">
        <v>4.9000000000000004</v>
      </c>
      <c r="N60" s="499"/>
      <c r="O60" s="499"/>
      <c r="P60" s="499">
        <v>6.6</v>
      </c>
      <c r="Q60" s="499"/>
      <c r="R60" s="499"/>
      <c r="S60" s="499"/>
      <c r="T60" s="499">
        <v>4.9000000000000004</v>
      </c>
      <c r="U60" s="499"/>
      <c r="V60" s="499"/>
      <c r="W60" s="499">
        <v>5.9</v>
      </c>
      <c r="X60" s="499"/>
      <c r="Y60" s="499"/>
    </row>
    <row r="61" spans="2:25" ht="19.2" customHeight="1" x14ac:dyDescent="0.3">
      <c r="B61" s="497" t="s">
        <v>231</v>
      </c>
      <c r="C61" s="498">
        <v>44645</v>
      </c>
      <c r="L61" s="499"/>
      <c r="M61" s="499">
        <v>4.9000000000000004</v>
      </c>
      <c r="N61" s="499"/>
      <c r="O61" s="499"/>
      <c r="P61" s="499">
        <v>6.6</v>
      </c>
      <c r="Q61" s="499"/>
      <c r="R61" s="499">
        <v>127.4</v>
      </c>
      <c r="S61" s="499"/>
      <c r="T61" s="499">
        <v>5</v>
      </c>
      <c r="U61" s="499"/>
      <c r="V61" s="499"/>
      <c r="W61" s="499">
        <v>6</v>
      </c>
      <c r="X61" s="499"/>
      <c r="Y61" s="499">
        <v>120.8</v>
      </c>
    </row>
    <row r="62" spans="2:25" s="517" customFormat="1" ht="19.2" customHeight="1" x14ac:dyDescent="0.3">
      <c r="B62" s="497" t="s">
        <v>339</v>
      </c>
      <c r="C62" s="498">
        <v>44657</v>
      </c>
      <c r="L62" s="499"/>
      <c r="M62" s="499">
        <v>4.9000000000000004</v>
      </c>
      <c r="N62" s="499"/>
      <c r="O62" s="499"/>
      <c r="P62" s="499">
        <v>6.6</v>
      </c>
      <c r="Q62" s="499"/>
      <c r="R62" s="499"/>
      <c r="S62" s="499">
        <v>3</v>
      </c>
      <c r="T62" s="499">
        <v>4</v>
      </c>
      <c r="U62" s="499">
        <v>5</v>
      </c>
      <c r="V62" s="499">
        <v>6.2</v>
      </c>
      <c r="W62" s="499">
        <v>6.1</v>
      </c>
      <c r="X62" s="499">
        <v>6</v>
      </c>
      <c r="Y62" s="499"/>
    </row>
    <row r="63" spans="2:25" ht="3" customHeight="1" x14ac:dyDescent="0.3">
      <c r="B63" s="501"/>
      <c r="C63" s="5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3"/>
      <c r="R63" s="203"/>
      <c r="S63" s="203"/>
      <c r="T63" s="203"/>
      <c r="U63" s="203"/>
      <c r="V63" s="203"/>
      <c r="W63" s="203"/>
      <c r="X63" s="203"/>
      <c r="Y63" s="203"/>
    </row>
    <row r="64" spans="2:25" ht="8.25" customHeight="1" x14ac:dyDescent="0.3">
      <c r="B64" s="164"/>
      <c r="C64" s="164"/>
      <c r="D64" s="204"/>
      <c r="E64" s="204"/>
      <c r="F64" s="204"/>
      <c r="G64" s="204"/>
      <c r="H64" s="204"/>
      <c r="I64" s="204"/>
      <c r="J64" s="201"/>
      <c r="K64" s="204"/>
    </row>
    <row r="65" spans="2:25" ht="15.6" x14ac:dyDescent="0.3">
      <c r="B65" s="497" t="s">
        <v>235</v>
      </c>
      <c r="C65" s="164"/>
      <c r="D65" s="499">
        <f>AVERAGE(D8,D9,D10,D13,D15,D16,D18,D19,D23,D26)</f>
        <v>-11.79</v>
      </c>
      <c r="E65" s="499">
        <f>AVERAGE(E8:E32)</f>
        <v>-8.2125000000000004</v>
      </c>
      <c r="F65" s="499">
        <f>AVERAGE(F8,F18,F23)</f>
        <v>-6</v>
      </c>
      <c r="G65" s="499">
        <f>AVERAGE(G8,G9,G13,G15,G18)</f>
        <v>12.4</v>
      </c>
      <c r="H65" s="499">
        <f>AVERAGE(H8,H9,H11,H12,H13,H14,H15,H16,H18,H20,H21,H22,H23,H24,H25,H27,H28,H29,H32)</f>
        <v>9.4222222222222207</v>
      </c>
      <c r="I65" s="499">
        <f>AVERAGE(I8,I18)</f>
        <v>8.0500000000000007</v>
      </c>
      <c r="J65" s="499">
        <f>AVERAGE(J13,J15)</f>
        <v>140.85000000000002</v>
      </c>
      <c r="K65" s="499">
        <f>AVERAGE(K11,K12,K13,K14,K15,K20,K21,K24,K25,K27,K28)</f>
        <v>134.96363636363637</v>
      </c>
      <c r="L65" s="499">
        <f>AVERAGE(L32,L37,L44,L50)</f>
        <v>1.425</v>
      </c>
      <c r="M65" s="499">
        <f>AVERAGE(M11,M12,M17,M20,M23,M24,M25,M27,M28,M29,M31,M33,M34,M35,M36,M37,M38,M39,M40,M41,M42,M43,M44,M45,M46,M47,M48,M49,M50,M51,M52,M53,M54,M55,M56,M57,M58,M59,M60,M61,M62)</f>
        <v>4.1609756097560995</v>
      </c>
      <c r="N65" s="499">
        <f>AVERAGE(N32,N37,N39,N44,N45,N50,N61)</f>
        <v>4.5333333333333332</v>
      </c>
      <c r="O65" s="499">
        <f>AVERAGE(O37,O44,O50)</f>
        <v>7.3999999999999995</v>
      </c>
      <c r="P65" s="499">
        <f>AVERAGE(P11,P12,P20,P24,P25,P27,P28,P29,P34,P35,P36,P37,P38,P40,P41,P42,P44,P46,P47,P48,P49,P50,P51,P52,P54,P56,P59,P60,P61,P61)</f>
        <v>7.3166666666666664</v>
      </c>
      <c r="Q65" s="499">
        <f>AVERAGE(Q37,Q44,Q50)</f>
        <v>6.9000000000000012</v>
      </c>
      <c r="R65" s="499">
        <f>AVERAGE(R12,R20,R24,R25,R27,R28,R35,R37,R40,R41,R46,R51,R52,R59,R61)</f>
        <v>130.33333333333334</v>
      </c>
      <c r="S65" s="499">
        <f>AVERAGE(S55,S56,S62)</f>
        <v>3.6999999999999997</v>
      </c>
      <c r="T65" s="499">
        <f>AVERAGE(T52,T54,T49,T51,T56,T57,T58,T59,T60,T61,T62)</f>
        <v>5.0272727272727273</v>
      </c>
      <c r="U65" s="499">
        <f>AVERAGE(U55,U56,U57,U62)</f>
        <v>5.4749999999999996</v>
      </c>
      <c r="V65" s="499">
        <f>AVERAGE(V55,V56,V62)</f>
        <v>6.2</v>
      </c>
      <c r="W65" s="499">
        <f>AVERAGE(W52,W54,W49,W51,W56,W59,W60,W61,W62)</f>
        <v>6.2555555555555555</v>
      </c>
      <c r="X65" s="499">
        <f>AVERAGE(X55,X56,X62)</f>
        <v>5.95</v>
      </c>
      <c r="Y65" s="499">
        <f>AVERAGE(Y51,Y52,Y59,Y61)</f>
        <v>123.30000000000001</v>
      </c>
    </row>
    <row r="66" spans="2:25" ht="15.6" x14ac:dyDescent="0.3">
      <c r="B66" s="164"/>
      <c r="C66" s="164"/>
      <c r="D66" s="205"/>
      <c r="E66" s="205"/>
      <c r="F66" s="205"/>
      <c r="G66" s="205"/>
      <c r="H66" s="205"/>
      <c r="I66" s="205"/>
      <c r="J66" s="201"/>
      <c r="K66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65 W65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54"/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74"/>
    </row>
    <row r="3" spans="2:19" s="233" customFormat="1" ht="35.1" customHeight="1" x14ac:dyDescent="0.3">
      <c r="B3" s="638" t="s">
        <v>287</v>
      </c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28" t="s">
        <v>297</v>
      </c>
      <c r="C5" s="628"/>
      <c r="D5" s="628"/>
      <c r="E5" s="628"/>
      <c r="F5" s="628"/>
      <c r="G5" s="628"/>
      <c r="H5" s="628"/>
      <c r="I5" s="628"/>
      <c r="J5" s="628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29" t="s">
        <v>85</v>
      </c>
      <c r="C6" s="629"/>
      <c r="D6" s="629"/>
      <c r="E6" s="629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30" t="s">
        <v>103</v>
      </c>
      <c r="C7" s="631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27" t="s">
        <v>288</v>
      </c>
      <c r="C9" s="627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28" t="s">
        <v>298</v>
      </c>
      <c r="C11" s="628"/>
      <c r="D11" s="628"/>
      <c r="E11" s="628"/>
      <c r="F11" s="628"/>
      <c r="G11" s="628"/>
      <c r="H11" s="628"/>
      <c r="I11" s="628"/>
      <c r="J11" s="628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29" t="s">
        <v>85</v>
      </c>
      <c r="C12" s="629"/>
      <c r="D12" s="629"/>
      <c r="E12" s="629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30" t="s">
        <v>103</v>
      </c>
      <c r="C13" s="631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27" t="s">
        <v>288</v>
      </c>
      <c r="C15" s="627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28" t="s">
        <v>299</v>
      </c>
      <c r="C17" s="628"/>
      <c r="D17" s="628"/>
      <c r="E17" s="628"/>
      <c r="F17" s="628"/>
      <c r="G17" s="628"/>
      <c r="H17" s="628"/>
      <c r="I17" s="628"/>
      <c r="J17" s="628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29" t="s">
        <v>85</v>
      </c>
      <c r="C18" s="629"/>
      <c r="D18" s="629"/>
      <c r="E18" s="629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30" t="s">
        <v>103</v>
      </c>
      <c r="C19" s="631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27" t="s">
        <v>288</v>
      </c>
      <c r="C21" s="627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28" t="s">
        <v>289</v>
      </c>
      <c r="C23" s="628"/>
      <c r="D23" s="628"/>
      <c r="E23" s="628"/>
      <c r="F23" s="628"/>
      <c r="G23" s="628"/>
      <c r="H23" s="628"/>
      <c r="I23" s="628"/>
      <c r="J23" s="628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29" t="s">
        <v>85</v>
      </c>
      <c r="C24" s="629"/>
      <c r="D24" s="629"/>
      <c r="E24" s="629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32" t="s">
        <v>103</v>
      </c>
      <c r="C25" s="633"/>
      <c r="D25" s="634" t="s">
        <v>293</v>
      </c>
      <c r="E25" s="635"/>
      <c r="F25" s="635"/>
      <c r="G25" s="635"/>
      <c r="H25" s="636" t="s">
        <v>294</v>
      </c>
      <c r="I25" s="637"/>
      <c r="J25" s="637"/>
      <c r="K25" s="637"/>
      <c r="L25" s="636" t="s">
        <v>125</v>
      </c>
      <c r="M25" s="637"/>
      <c r="N25" s="637"/>
      <c r="O25" s="637"/>
      <c r="P25" s="636" t="s">
        <v>295</v>
      </c>
      <c r="Q25" s="637"/>
      <c r="R25" s="637"/>
      <c r="S25" s="637"/>
      <c r="T25" s="625" t="s">
        <v>296</v>
      </c>
      <c r="U25" s="626"/>
      <c r="V25" s="626"/>
      <c r="W25" s="626"/>
      <c r="X25" s="625" t="s">
        <v>126</v>
      </c>
      <c r="Y25" s="626"/>
      <c r="Z25" s="626"/>
      <c r="AA25" s="626"/>
    </row>
    <row r="26" spans="2:27" s="255" customFormat="1" ht="75.75" customHeight="1" x14ac:dyDescent="0.3">
      <c r="B26" s="630"/>
      <c r="C26" s="631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27" t="s">
        <v>288</v>
      </c>
      <c r="C28" s="627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38" t="s">
        <v>258</v>
      </c>
      <c r="C34" s="638"/>
      <c r="D34" s="638"/>
      <c r="E34" s="638"/>
      <c r="F34" s="638"/>
      <c r="G34" s="638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638"/>
    </row>
    <row r="35" spans="2:23" x14ac:dyDescent="0.3">
      <c r="B35" s="628" t="s">
        <v>260</v>
      </c>
      <c r="C35" s="628"/>
      <c r="D35" s="628"/>
      <c r="E35" s="628"/>
      <c r="F35" s="628"/>
      <c r="G35" s="628"/>
      <c r="H35" s="628"/>
      <c r="I35" s="628"/>
      <c r="J35" s="628"/>
      <c r="N35" s="10"/>
      <c r="O35" s="10"/>
    </row>
    <row r="36" spans="2:23" x14ac:dyDescent="0.3">
      <c r="B36" s="628"/>
      <c r="C36" s="628"/>
      <c r="D36" s="628"/>
      <c r="E36" s="628"/>
      <c r="F36" s="628"/>
      <c r="G36" s="628"/>
      <c r="H36" s="628"/>
      <c r="I36" s="628"/>
      <c r="J36" s="628"/>
      <c r="N36" s="10"/>
      <c r="O36" s="10"/>
    </row>
    <row r="37" spans="2:23" ht="15.75" customHeight="1" x14ac:dyDescent="0.3">
      <c r="B37" s="629" t="s">
        <v>85</v>
      </c>
      <c r="C37" s="629"/>
      <c r="D37" s="629"/>
      <c r="E37" s="629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32" t="s">
        <v>103</v>
      </c>
      <c r="C38" s="633"/>
      <c r="D38" s="634" t="s">
        <v>261</v>
      </c>
      <c r="E38" s="635"/>
      <c r="F38" s="635"/>
      <c r="G38" s="635"/>
      <c r="H38" s="636" t="s">
        <v>265</v>
      </c>
      <c r="I38" s="637"/>
      <c r="J38" s="637"/>
      <c r="K38" s="637"/>
      <c r="L38" s="636" t="s">
        <v>125</v>
      </c>
      <c r="M38" s="637"/>
      <c r="N38" s="637"/>
      <c r="O38" s="637"/>
      <c r="P38" s="636" t="s">
        <v>126</v>
      </c>
      <c r="Q38" s="637"/>
      <c r="R38" s="637"/>
      <c r="S38" s="637"/>
      <c r="T38" s="636" t="s">
        <v>127</v>
      </c>
      <c r="U38" s="637"/>
      <c r="V38" s="637"/>
      <c r="W38" s="637"/>
    </row>
    <row r="39" spans="2:23" ht="40.799999999999997" x14ac:dyDescent="0.3">
      <c r="B39" s="630"/>
      <c r="C39" s="631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27" t="s">
        <v>259</v>
      </c>
      <c r="C41" s="627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28" t="s">
        <v>266</v>
      </c>
      <c r="C45" s="628"/>
      <c r="D45" s="628"/>
      <c r="E45" s="628"/>
      <c r="F45" s="628"/>
      <c r="G45" s="628"/>
      <c r="H45" s="628"/>
      <c r="I45" s="628"/>
      <c r="J45" s="628"/>
      <c r="L45" s="10"/>
      <c r="M45" s="10"/>
      <c r="N45" s="10"/>
      <c r="O45" s="10"/>
    </row>
    <row r="46" spans="2:23" x14ac:dyDescent="0.3">
      <c r="B46" s="628"/>
      <c r="C46" s="628"/>
      <c r="D46" s="628"/>
      <c r="E46" s="628"/>
      <c r="F46" s="628"/>
      <c r="G46" s="628"/>
      <c r="H46" s="628"/>
      <c r="I46" s="628"/>
      <c r="J46" s="628"/>
      <c r="L46" s="10"/>
      <c r="M46" s="10"/>
      <c r="N46" s="10"/>
      <c r="O46" s="10"/>
    </row>
    <row r="47" spans="2:23" x14ac:dyDescent="0.3">
      <c r="B47" s="629" t="s">
        <v>85</v>
      </c>
      <c r="C47" s="629"/>
      <c r="D47" s="629"/>
      <c r="E47" s="629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32" t="s">
        <v>103</v>
      </c>
      <c r="C48" s="633"/>
      <c r="D48" s="639">
        <v>2020</v>
      </c>
      <c r="E48" s="640"/>
      <c r="F48" s="640"/>
      <c r="G48" s="640"/>
      <c r="H48" s="639">
        <v>2021</v>
      </c>
      <c r="I48" s="640"/>
      <c r="J48" s="640"/>
      <c r="K48" s="640"/>
      <c r="L48" s="10"/>
      <c r="M48" s="10"/>
      <c r="N48" s="10"/>
      <c r="O48" s="10"/>
    </row>
    <row r="49" spans="2:23" ht="51" x14ac:dyDescent="0.3">
      <c r="B49" s="630"/>
      <c r="C49" s="631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27" t="s">
        <v>259</v>
      </c>
      <c r="C51" s="627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28" t="s">
        <v>270</v>
      </c>
      <c r="C54" s="628"/>
      <c r="D54" s="628"/>
      <c r="E54" s="628"/>
      <c r="F54" s="628"/>
      <c r="G54" s="628"/>
      <c r="H54" s="628"/>
      <c r="I54" s="628"/>
      <c r="J54" s="628"/>
      <c r="K54" s="628"/>
      <c r="L54" s="10"/>
      <c r="M54" s="10"/>
      <c r="N54" s="10"/>
      <c r="O54" s="10"/>
    </row>
    <row r="55" spans="2:23" ht="29.25" customHeight="1" x14ac:dyDescent="0.3">
      <c r="B55" s="628"/>
      <c r="C55" s="628"/>
      <c r="D55" s="628"/>
      <c r="E55" s="628"/>
      <c r="F55" s="628"/>
      <c r="G55" s="628"/>
      <c r="H55" s="628"/>
      <c r="I55" s="628"/>
      <c r="J55" s="628"/>
      <c r="K55" s="628"/>
      <c r="L55" s="10"/>
      <c r="M55" s="10"/>
      <c r="N55" s="10"/>
      <c r="O55" s="10"/>
    </row>
    <row r="56" spans="2:23" x14ac:dyDescent="0.3">
      <c r="B56" s="629" t="s">
        <v>85</v>
      </c>
      <c r="C56" s="629"/>
      <c r="D56" s="629"/>
      <c r="E56" s="629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30" t="s">
        <v>103</v>
      </c>
      <c r="C57" s="631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27" t="s">
        <v>259</v>
      </c>
      <c r="C59" s="627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38" t="s">
        <v>257</v>
      </c>
      <c r="C61" s="638"/>
      <c r="D61" s="638"/>
      <c r="E61" s="638"/>
      <c r="F61" s="638"/>
      <c r="G61" s="638"/>
      <c r="H61" s="638"/>
      <c r="I61" s="638"/>
      <c r="J61" s="638"/>
      <c r="K61" s="638"/>
      <c r="L61" s="638"/>
      <c r="M61" s="638"/>
      <c r="N61" s="638"/>
      <c r="O61" s="638"/>
      <c r="P61" s="638"/>
      <c r="Q61" s="638"/>
      <c r="R61" s="638"/>
      <c r="S61" s="638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53" t="s">
        <v>103</v>
      </c>
      <c r="C65" s="653"/>
      <c r="D65" s="653" t="s">
        <v>86</v>
      </c>
      <c r="E65" s="653"/>
      <c r="F65" s="653" t="s">
        <v>87</v>
      </c>
      <c r="G65" s="653"/>
      <c r="H65" s="653" t="s">
        <v>88</v>
      </c>
      <c r="I65" s="653"/>
      <c r="J65" s="10"/>
      <c r="K65" s="653" t="s">
        <v>103</v>
      </c>
      <c r="L65" s="653"/>
      <c r="M65" s="77" t="s">
        <v>120</v>
      </c>
      <c r="N65" s="76" t="s">
        <v>121</v>
      </c>
      <c r="O65" s="621" t="s">
        <v>122</v>
      </c>
      <c r="P65" s="622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43" t="s">
        <v>89</v>
      </c>
      <c r="C67" s="643"/>
      <c r="D67" s="657">
        <v>82.13572854291418</v>
      </c>
      <c r="E67" s="657"/>
      <c r="F67" s="657">
        <v>16.387225548902194</v>
      </c>
      <c r="G67" s="657"/>
      <c r="H67" s="69"/>
      <c r="I67" s="70">
        <v>1.4770459081836327</v>
      </c>
      <c r="K67" s="641" t="s">
        <v>89</v>
      </c>
      <c r="L67" s="641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43" t="s">
        <v>90</v>
      </c>
      <c r="C68" s="643"/>
      <c r="D68" s="657">
        <v>82.216892239163954</v>
      </c>
      <c r="E68" s="657"/>
      <c r="F68" s="657">
        <v>16.463936953914683</v>
      </c>
      <c r="G68" s="657"/>
      <c r="H68" s="69"/>
      <c r="I68" s="70">
        <v>1.3191708069213637</v>
      </c>
      <c r="K68" s="656" t="s">
        <v>90</v>
      </c>
      <c r="L68" s="656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43" t="s">
        <v>133</v>
      </c>
      <c r="C69" s="643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44" t="s">
        <v>133</v>
      </c>
      <c r="L69" s="644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43" t="s">
        <v>170</v>
      </c>
      <c r="C70" s="643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44" t="s">
        <v>256</v>
      </c>
      <c r="L70" s="644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43" t="s">
        <v>190</v>
      </c>
      <c r="C72" s="643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43" t="s">
        <v>190</v>
      </c>
      <c r="L72" s="643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43" t="s">
        <v>228</v>
      </c>
      <c r="C73" s="643"/>
      <c r="D73" s="160"/>
      <c r="E73" s="160">
        <v>92.1</v>
      </c>
      <c r="F73" s="160"/>
      <c r="G73" s="160">
        <v>7.3</v>
      </c>
      <c r="H73" s="160"/>
      <c r="I73" s="160">
        <v>0.6</v>
      </c>
      <c r="K73" s="643" t="s">
        <v>228</v>
      </c>
      <c r="L73" s="643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41" t="s">
        <v>238</v>
      </c>
      <c r="C74" s="641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41" t="s">
        <v>238</v>
      </c>
      <c r="L74" s="641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41" t="s">
        <v>240</v>
      </c>
      <c r="C75" s="641"/>
      <c r="D75" s="169"/>
      <c r="E75" s="169">
        <v>96.3</v>
      </c>
      <c r="F75" s="169"/>
      <c r="G75" s="169">
        <v>3.2</v>
      </c>
      <c r="H75" s="169"/>
      <c r="I75" s="169">
        <v>0.4</v>
      </c>
      <c r="K75" s="641" t="s">
        <v>240</v>
      </c>
      <c r="L75" s="641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41" t="s">
        <v>247</v>
      </c>
      <c r="C76" s="641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41" t="s">
        <v>247</v>
      </c>
      <c r="L76" s="641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42" t="s">
        <v>118</v>
      </c>
      <c r="C79" s="642"/>
      <c r="D79" s="642"/>
      <c r="E79" s="642"/>
      <c r="F79" s="642"/>
      <c r="G79" s="642"/>
      <c r="H79" s="642"/>
      <c r="I79" s="642"/>
      <c r="K79" s="642" t="s">
        <v>119</v>
      </c>
      <c r="L79" s="642"/>
      <c r="M79" s="642"/>
      <c r="N79" s="642"/>
      <c r="O79" s="642"/>
      <c r="P79" s="642"/>
      <c r="Q79" s="642"/>
      <c r="R79" s="642"/>
      <c r="S79" s="642"/>
    </row>
    <row r="80" spans="2:19" x14ac:dyDescent="0.3">
      <c r="B80" s="642"/>
      <c r="C80" s="642"/>
      <c r="D80" s="642"/>
      <c r="E80" s="642"/>
      <c r="F80" s="642"/>
      <c r="G80" s="642"/>
      <c r="H80" s="642"/>
      <c r="I80" s="642"/>
      <c r="K80" s="642"/>
      <c r="L80" s="642"/>
      <c r="M80" s="642"/>
      <c r="N80" s="642"/>
      <c r="O80" s="642"/>
      <c r="P80" s="642"/>
      <c r="Q80" s="642"/>
      <c r="R80" s="642"/>
      <c r="S80" s="642"/>
    </row>
    <row r="81" spans="2:32" ht="30.75" customHeight="1" x14ac:dyDescent="0.3">
      <c r="B81" s="36" t="s">
        <v>85</v>
      </c>
      <c r="C81" s="33"/>
      <c r="D81" s="33"/>
      <c r="I81" s="10"/>
      <c r="K81" s="632" t="s">
        <v>103</v>
      </c>
      <c r="L81" s="633"/>
      <c r="M81" s="634" t="s">
        <v>125</v>
      </c>
      <c r="N81" s="635"/>
      <c r="O81" s="635"/>
      <c r="P81" s="635"/>
      <c r="Q81" s="652"/>
      <c r="R81" s="645" t="s">
        <v>126</v>
      </c>
      <c r="S81" s="646"/>
      <c r="T81" s="646"/>
      <c r="U81" s="647"/>
      <c r="V81" s="647"/>
      <c r="W81" s="648" t="s">
        <v>127</v>
      </c>
      <c r="X81" s="649"/>
      <c r="Y81" s="649"/>
      <c r="Z81" s="650"/>
      <c r="AA81" s="651"/>
      <c r="AB81" s="648" t="s">
        <v>128</v>
      </c>
      <c r="AC81" s="649"/>
      <c r="AD81" s="649"/>
      <c r="AE81" s="650"/>
      <c r="AF81" s="655"/>
    </row>
    <row r="82" spans="2:32" ht="61.5" customHeight="1" x14ac:dyDescent="0.3">
      <c r="B82" s="653" t="s">
        <v>103</v>
      </c>
      <c r="C82" s="653"/>
      <c r="D82" s="653" t="s">
        <v>120</v>
      </c>
      <c r="E82" s="653"/>
      <c r="F82" s="653" t="s">
        <v>121</v>
      </c>
      <c r="G82" s="653"/>
      <c r="H82" s="72" t="s">
        <v>122</v>
      </c>
      <c r="I82" s="76" t="s">
        <v>123</v>
      </c>
      <c r="K82" s="630"/>
      <c r="L82" s="631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41" t="s">
        <v>89</v>
      </c>
      <c r="C84" s="641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41" t="s">
        <v>89</v>
      </c>
      <c r="L84" s="641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43" t="s">
        <v>90</v>
      </c>
      <c r="C85" s="643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43" t="s">
        <v>90</v>
      </c>
      <c r="L85" s="643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43" t="s">
        <v>133</v>
      </c>
      <c r="C86" s="643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43" t="s">
        <v>133</v>
      </c>
      <c r="L86" s="643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43" t="s">
        <v>170</v>
      </c>
      <c r="C87" s="643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43" t="s">
        <v>170</v>
      </c>
      <c r="L87" s="643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43" t="s">
        <v>190</v>
      </c>
      <c r="C89" s="643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27"/>
      <c r="L89" s="627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43" t="s">
        <v>228</v>
      </c>
      <c r="C90" s="643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41" t="s">
        <v>238</v>
      </c>
      <c r="C91" s="641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41" t="s">
        <v>240</v>
      </c>
      <c r="C92" s="641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41" t="s">
        <v>247</v>
      </c>
      <c r="C93" s="641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8" t="s">
        <v>81</v>
      </c>
      <c r="C2" s="658"/>
      <c r="D2" s="658"/>
      <c r="E2" s="658"/>
      <c r="F2" s="658"/>
      <c r="G2" s="658"/>
      <c r="H2" s="658"/>
      <c r="I2" s="658"/>
      <c r="J2" s="658"/>
      <c r="K2" s="658"/>
      <c r="L2" s="658"/>
      <c r="M2" s="658"/>
      <c r="N2" s="658"/>
      <c r="O2" s="658"/>
      <c r="P2" s="658"/>
      <c r="Q2" s="658"/>
      <c r="R2" s="658"/>
      <c r="S2" s="658"/>
      <c r="T2" s="658"/>
    </row>
    <row r="3" spans="1:22" x14ac:dyDescent="0.3">
      <c r="A3" s="28" t="s">
        <v>84</v>
      </c>
    </row>
    <row r="4" spans="1:22" ht="21" customHeight="1" x14ac:dyDescent="0.3">
      <c r="B4" s="659" t="s">
        <v>106</v>
      </c>
      <c r="C4" s="659"/>
      <c r="D4" s="659"/>
      <c r="E4" s="659"/>
      <c r="F4" s="659"/>
      <c r="G4" s="659"/>
      <c r="H4" s="659"/>
      <c r="I4" s="659"/>
      <c r="J4" s="659"/>
      <c r="K4" s="659"/>
      <c r="L4" s="659"/>
      <c r="M4" s="659"/>
      <c r="N4" s="659"/>
      <c r="O4" s="659"/>
      <c r="P4" s="659"/>
      <c r="Q4" s="659"/>
      <c r="R4" s="659"/>
      <c r="S4" s="659"/>
      <c r="T4" s="659"/>
      <c r="U4" s="659"/>
      <c r="V4" s="659"/>
    </row>
    <row r="5" spans="1:22" s="78" customFormat="1" ht="68.25" customHeight="1" x14ac:dyDescent="0.3">
      <c r="A5" s="79"/>
      <c r="C5" s="79"/>
      <c r="D5" s="79"/>
      <c r="E5" s="79"/>
      <c r="F5" s="79"/>
      <c r="G5" s="660" t="s">
        <v>116</v>
      </c>
      <c r="H5" s="660"/>
      <c r="I5" s="660"/>
      <c r="J5" s="660"/>
      <c r="K5" s="660"/>
      <c r="L5" s="660"/>
      <c r="M5" s="660"/>
      <c r="N5" s="660"/>
      <c r="O5" s="660"/>
      <c r="P5" s="660"/>
      <c r="Q5" s="660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59" t="s">
        <v>113</v>
      </c>
      <c r="C7" s="659"/>
      <c r="D7" s="659"/>
      <c r="E7" s="659"/>
      <c r="F7" s="659"/>
      <c r="G7" s="659"/>
      <c r="H7" s="659"/>
      <c r="J7" s="659" t="s">
        <v>74</v>
      </c>
      <c r="K7" s="659"/>
      <c r="L7" s="659"/>
      <c r="M7" s="659"/>
      <c r="N7" s="659"/>
      <c r="O7" s="659"/>
      <c r="Q7" s="659" t="s">
        <v>76</v>
      </c>
      <c r="R7" s="659"/>
      <c r="S7" s="659"/>
      <c r="T7" s="659"/>
      <c r="U7" s="659"/>
      <c r="V7" s="659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2022-04-07T11:03:49Z</dcterms:modified>
</cp:coreProperties>
</file>