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6E80AFDD-5920-440A-A235-927773AB3D35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43" i="14" l="1"/>
  <c r="Z844" i="14"/>
  <c r="Z846" i="14"/>
  <c r="Z847" i="14"/>
  <c r="U848" i="14"/>
  <c r="U849" i="14"/>
  <c r="Z849" i="14"/>
  <c r="W68" i="24"/>
  <c r="Y68" i="24"/>
  <c r="X68" i="24"/>
  <c r="V68" i="24"/>
  <c r="T68" i="24"/>
  <c r="U837" i="14"/>
  <c r="U838" i="14"/>
  <c r="R68" i="24"/>
  <c r="M68" i="24"/>
  <c r="U847" i="14" l="1"/>
  <c r="U844" i="14"/>
  <c r="Z845" i="14"/>
  <c r="Z843" i="14"/>
  <c r="U846" i="14"/>
  <c r="U845" i="14"/>
  <c r="Z848" i="14"/>
  <c r="Z837" i="14"/>
  <c r="Z841" i="14"/>
  <c r="Z842" i="14"/>
  <c r="U841" i="14"/>
  <c r="Z836" i="14"/>
  <c r="U840" i="14"/>
  <c r="Z839" i="14"/>
  <c r="U842" i="14"/>
  <c r="U839" i="14"/>
  <c r="Z840" i="14"/>
  <c r="U836" i="14"/>
  <c r="Z838" i="14"/>
  <c r="U68" i="24" l="1"/>
  <c r="S68" i="24"/>
  <c r="P68" i="24"/>
  <c r="N68" i="24" l="1"/>
  <c r="Q68" i="24" l="1"/>
  <c r="O68" i="24"/>
  <c r="L68" i="24"/>
  <c r="K68" i="24" l="1"/>
  <c r="J68" i="24"/>
  <c r="I68" i="24"/>
  <c r="H68" i="24"/>
  <c r="G68" i="24"/>
  <c r="F68" i="24"/>
  <c r="E68" i="24"/>
  <c r="D68" i="24"/>
  <c r="R844" i="14" l="1"/>
  <c r="R845" i="14"/>
  <c r="R849" i="14"/>
  <c r="R847" i="14"/>
  <c r="R848" i="14"/>
  <c r="R846" i="14"/>
  <c r="R843" i="14"/>
  <c r="T848" i="14"/>
  <c r="T845" i="14"/>
  <c r="T846" i="14"/>
  <c r="T849" i="14"/>
  <c r="T847" i="14"/>
  <c r="T843" i="14"/>
  <c r="T844" i="14"/>
  <c r="W849" i="14"/>
  <c r="W844" i="14"/>
  <c r="W847" i="14"/>
  <c r="W845" i="14"/>
  <c r="W846" i="14"/>
  <c r="W843" i="14"/>
  <c r="W848" i="14"/>
  <c r="R839" i="14"/>
  <c r="R837" i="14"/>
  <c r="R838" i="14"/>
  <c r="R840" i="14"/>
  <c r="R842" i="14"/>
  <c r="R841" i="14"/>
  <c r="R836" i="14"/>
  <c r="T837" i="14"/>
  <c r="T836" i="14"/>
  <c r="T842" i="14"/>
  <c r="T840" i="14"/>
  <c r="T839" i="14"/>
  <c r="T841" i="14"/>
  <c r="T838" i="14"/>
  <c r="W840" i="14"/>
  <c r="W841" i="14"/>
  <c r="W839" i="14"/>
  <c r="W842" i="14"/>
  <c r="W837" i="14"/>
  <c r="W836" i="14"/>
  <c r="W838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34" i="14" l="1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9" i="14" l="1"/>
  <c r="U189" i="14"/>
  <c r="R162" i="14"/>
  <c r="U162" i="14"/>
  <c r="R132" i="14"/>
  <c r="U132" i="14"/>
  <c r="U175" i="14"/>
  <c r="R175" i="14"/>
  <c r="R180" i="14"/>
  <c r="U180" i="14"/>
  <c r="U193" i="14"/>
  <c r="R193" i="14"/>
  <c r="R163" i="14"/>
  <c r="U163" i="14"/>
  <c r="U223" i="14"/>
  <c r="R223" i="14"/>
  <c r="U200" i="14"/>
  <c r="R200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R205" i="14"/>
  <c r="U205" i="14"/>
  <c r="R210" i="14"/>
  <c r="U210" i="14"/>
  <c r="R221" i="14"/>
  <c r="U221" i="14"/>
  <c r="R161" i="14"/>
  <c r="U161" i="14"/>
  <c r="R179" i="14"/>
  <c r="U179" i="14"/>
  <c r="R152" i="14"/>
  <c r="U152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173" i="14"/>
  <c r="R173" i="14"/>
  <c r="R178" i="14"/>
  <c r="U178" i="14"/>
  <c r="R276" i="14"/>
  <c r="U276" i="14"/>
  <c r="U310" i="14"/>
  <c r="R310" i="14"/>
  <c r="R159" i="14"/>
  <c r="U159" i="14"/>
  <c r="R196" i="14"/>
  <c r="U196" i="14"/>
  <c r="R209" i="14"/>
  <c r="U209" i="14"/>
  <c r="R182" i="14"/>
  <c r="U18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U743" i="14"/>
  <c r="R743" i="14"/>
  <c r="U753" i="14"/>
  <c r="R753" i="14"/>
  <c r="U749" i="14"/>
  <c r="R749" i="14"/>
  <c r="U772" i="14"/>
  <c r="R772" i="14"/>
  <c r="U759" i="14"/>
  <c r="R759" i="14"/>
  <c r="U776" i="14"/>
  <c r="R776" i="14"/>
  <c r="U782" i="14"/>
  <c r="R782" i="14"/>
  <c r="R790" i="14"/>
  <c r="U790" i="14"/>
  <c r="U803" i="14"/>
  <c r="R803" i="14"/>
  <c r="U810" i="14"/>
  <c r="R810" i="14"/>
  <c r="U821" i="14"/>
  <c r="R821" i="14"/>
  <c r="U822" i="14"/>
  <c r="R822" i="14"/>
  <c r="U831" i="14"/>
  <c r="R831" i="14"/>
  <c r="R157" i="14"/>
  <c r="U157" i="14"/>
  <c r="R146" i="14"/>
  <c r="U146" i="14"/>
  <c r="R284" i="14"/>
  <c r="U284" i="14"/>
  <c r="R260" i="14"/>
  <c r="U260" i="14"/>
  <c r="R267" i="14"/>
  <c r="U267" i="14"/>
  <c r="R143" i="14"/>
  <c r="U143" i="14"/>
  <c r="R164" i="14"/>
  <c r="U164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U237" i="14"/>
  <c r="R237" i="14"/>
  <c r="U253" i="14"/>
  <c r="R253" i="14"/>
  <c r="R269" i="14"/>
  <c r="U269" i="14"/>
  <c r="R314" i="14"/>
  <c r="U314" i="14"/>
  <c r="U316" i="14"/>
  <c r="R316" i="14"/>
  <c r="U339" i="14"/>
  <c r="R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U416" i="14"/>
  <c r="R416" i="14"/>
  <c r="R410" i="14"/>
  <c r="U410" i="14"/>
  <c r="R430" i="14"/>
  <c r="U430" i="14"/>
  <c r="R431" i="14"/>
  <c r="U431" i="14"/>
  <c r="R435" i="14"/>
  <c r="U435" i="14"/>
  <c r="R438" i="14"/>
  <c r="U438" i="14"/>
  <c r="R444" i="14"/>
  <c r="U444" i="14"/>
  <c r="U458" i="14"/>
  <c r="R458" i="14"/>
  <c r="U461" i="14"/>
  <c r="R461" i="14"/>
  <c r="R492" i="14"/>
  <c r="U492" i="14"/>
  <c r="U463" i="14"/>
  <c r="R463" i="14"/>
  <c r="R498" i="14"/>
  <c r="U498" i="14"/>
  <c r="R505" i="14"/>
  <c r="U505" i="14"/>
  <c r="R507" i="14"/>
  <c r="U507" i="14"/>
  <c r="U515" i="14"/>
  <c r="R515" i="14"/>
  <c r="U555" i="14"/>
  <c r="R555" i="14"/>
  <c r="U562" i="14"/>
  <c r="R562" i="14"/>
  <c r="R528" i="14"/>
  <c r="U528" i="14"/>
  <c r="U543" i="14"/>
  <c r="R543" i="14"/>
  <c r="U522" i="14"/>
  <c r="R522" i="14"/>
  <c r="U568" i="14"/>
  <c r="R568" i="14"/>
  <c r="R569" i="14"/>
  <c r="U569" i="14"/>
  <c r="U594" i="14"/>
  <c r="R594" i="14"/>
  <c r="U595" i="14"/>
  <c r="R595" i="14"/>
  <c r="U605" i="14"/>
  <c r="R605" i="14"/>
  <c r="R601" i="14"/>
  <c r="U601" i="14"/>
  <c r="U607" i="14"/>
  <c r="R607" i="14"/>
  <c r="U624" i="14"/>
  <c r="R624" i="14"/>
  <c r="U655" i="14"/>
  <c r="R655" i="14"/>
  <c r="R629" i="14"/>
  <c r="U629" i="14"/>
  <c r="U631" i="14"/>
  <c r="R631" i="14"/>
  <c r="U641" i="14"/>
  <c r="R641" i="14"/>
  <c r="U637" i="14"/>
  <c r="R637" i="14"/>
  <c r="R684" i="14"/>
  <c r="U684" i="14"/>
  <c r="U693" i="14"/>
  <c r="R693" i="14"/>
  <c r="U683" i="14"/>
  <c r="R683" i="14"/>
  <c r="U672" i="14"/>
  <c r="R672" i="14"/>
  <c r="R681" i="14"/>
  <c r="U681" i="14"/>
  <c r="U711" i="14"/>
  <c r="R711" i="14"/>
  <c r="U717" i="14"/>
  <c r="R717" i="14"/>
  <c r="U727" i="14"/>
  <c r="R727" i="14"/>
  <c r="R740" i="14"/>
  <c r="U740" i="14"/>
  <c r="U747" i="14"/>
  <c r="R747" i="14"/>
  <c r="U757" i="14"/>
  <c r="R757" i="14"/>
  <c r="U760" i="14"/>
  <c r="R760" i="14"/>
  <c r="R767" i="14"/>
  <c r="U767" i="14"/>
  <c r="U777" i="14"/>
  <c r="R777" i="14"/>
  <c r="U783" i="14"/>
  <c r="R783" i="14"/>
  <c r="U787" i="14"/>
  <c r="R787" i="14"/>
  <c r="R802" i="14"/>
  <c r="U802" i="14"/>
  <c r="U814" i="14"/>
  <c r="R814" i="14"/>
  <c r="U817" i="14"/>
  <c r="R817" i="14"/>
  <c r="U830" i="14"/>
  <c r="R830" i="14"/>
  <c r="R228" i="14"/>
  <c r="U228" i="14"/>
  <c r="R235" i="14"/>
  <c r="U235" i="14"/>
  <c r="R207" i="14"/>
  <c r="U207" i="14"/>
  <c r="U145" i="14"/>
  <c r="R145" i="14"/>
  <c r="R150" i="14"/>
  <c r="U150" i="14"/>
  <c r="U198" i="14"/>
  <c r="R198" i="14"/>
  <c r="R130" i="14"/>
  <c r="U130" i="14"/>
  <c r="R285" i="14"/>
  <c r="U285" i="14"/>
  <c r="R301" i="14"/>
  <c r="U301" i="14"/>
  <c r="U295" i="14"/>
  <c r="R295" i="14"/>
  <c r="R232" i="14"/>
  <c r="U232" i="14"/>
  <c r="R248" i="14"/>
  <c r="U248" i="14"/>
  <c r="R264" i="14"/>
  <c r="U264" i="14"/>
  <c r="U280" i="14"/>
  <c r="R280" i="14"/>
  <c r="R239" i="14"/>
  <c r="U239" i="14"/>
  <c r="R255" i="14"/>
  <c r="U255" i="14"/>
  <c r="R271" i="14"/>
  <c r="U271" i="14"/>
  <c r="U309" i="14"/>
  <c r="R309" i="14"/>
  <c r="R321" i="14"/>
  <c r="U321" i="14"/>
  <c r="R343" i="14"/>
  <c r="U343" i="14"/>
  <c r="R337" i="14"/>
  <c r="U337" i="14"/>
  <c r="U350" i="14"/>
  <c r="R350" i="14"/>
  <c r="R361" i="14"/>
  <c r="U361" i="14"/>
  <c r="R366" i="14"/>
  <c r="U366" i="14"/>
  <c r="R377" i="14"/>
  <c r="U377" i="14"/>
  <c r="U381" i="14"/>
  <c r="R381" i="14"/>
  <c r="R389" i="14"/>
  <c r="U389" i="14"/>
  <c r="R406" i="14"/>
  <c r="U406" i="14"/>
  <c r="R419" i="14"/>
  <c r="U419" i="14"/>
  <c r="U409" i="14"/>
  <c r="R409" i="14"/>
  <c r="R433" i="14"/>
  <c r="U433" i="14"/>
  <c r="R432" i="14"/>
  <c r="U432" i="14"/>
  <c r="U445" i="14"/>
  <c r="R445" i="14"/>
  <c r="R447" i="14"/>
  <c r="U447" i="14"/>
  <c r="U446" i="14"/>
  <c r="R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U512" i="14"/>
  <c r="R512" i="14"/>
  <c r="U517" i="14"/>
  <c r="R517" i="14"/>
  <c r="U559" i="14"/>
  <c r="R559" i="14"/>
  <c r="U526" i="14"/>
  <c r="R526" i="14"/>
  <c r="R548" i="14"/>
  <c r="U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R598" i="14"/>
  <c r="U598" i="14"/>
  <c r="U597" i="14"/>
  <c r="R597" i="14"/>
  <c r="U619" i="14"/>
  <c r="R619" i="14"/>
  <c r="U652" i="14"/>
  <c r="R652" i="14"/>
  <c r="R657" i="14"/>
  <c r="U657" i="14"/>
  <c r="U634" i="14"/>
  <c r="R634" i="14"/>
  <c r="U630" i="14"/>
  <c r="R630" i="14"/>
  <c r="U662" i="14"/>
  <c r="R662" i="14"/>
  <c r="R700" i="14"/>
  <c r="U700" i="14"/>
  <c r="U691" i="14"/>
  <c r="R691" i="14"/>
  <c r="U701" i="14"/>
  <c r="R701" i="14"/>
  <c r="U676" i="14"/>
  <c r="R676" i="14"/>
  <c r="R706" i="14"/>
  <c r="U706" i="14"/>
  <c r="U715" i="14"/>
  <c r="R715" i="14"/>
  <c r="U720" i="14"/>
  <c r="R720" i="14"/>
  <c r="U732" i="14"/>
  <c r="R732" i="14"/>
  <c r="R742" i="14"/>
  <c r="U742" i="14"/>
  <c r="U750" i="14"/>
  <c r="R750" i="14"/>
  <c r="U756" i="14"/>
  <c r="R756" i="14"/>
  <c r="U768" i="14"/>
  <c r="R768" i="14"/>
  <c r="R771" i="14"/>
  <c r="U771" i="14"/>
  <c r="U773" i="14"/>
  <c r="R773" i="14"/>
  <c r="U780" i="14"/>
  <c r="R780" i="14"/>
  <c r="U794" i="14"/>
  <c r="R794" i="14"/>
  <c r="R798" i="14"/>
  <c r="U798" i="14"/>
  <c r="U804" i="14"/>
  <c r="R804" i="14"/>
  <c r="R811" i="14"/>
  <c r="U811" i="14"/>
  <c r="U820" i="14"/>
  <c r="R820" i="14"/>
  <c r="U828" i="14"/>
  <c r="R828" i="14"/>
  <c r="U832" i="14"/>
  <c r="R832" i="14"/>
  <c r="R141" i="14"/>
  <c r="U141" i="14"/>
  <c r="R220" i="14"/>
  <c r="U220" i="14"/>
  <c r="R194" i="14"/>
  <c r="U194" i="14"/>
  <c r="R300" i="14"/>
  <c r="U300" i="14"/>
  <c r="R148" i="14"/>
  <c r="U148" i="14"/>
  <c r="R177" i="14"/>
  <c r="U177" i="14"/>
  <c r="R166" i="14"/>
  <c r="U166" i="14"/>
  <c r="U214" i="14"/>
  <c r="R214" i="14"/>
  <c r="R147" i="14"/>
  <c r="U147" i="14"/>
  <c r="R211" i="14"/>
  <c r="U211" i="14"/>
  <c r="R184" i="14"/>
  <c r="U184" i="14"/>
  <c r="R216" i="14"/>
  <c r="U216" i="14"/>
  <c r="R129" i="14"/>
  <c r="U129" i="14"/>
  <c r="R293" i="14"/>
  <c r="U293" i="14"/>
  <c r="U299" i="14"/>
  <c r="R299" i="14"/>
  <c r="R304" i="14"/>
  <c r="U304" i="14"/>
  <c r="R234" i="14"/>
  <c r="U234" i="14"/>
  <c r="R250" i="14"/>
  <c r="U250" i="14"/>
  <c r="U266" i="14"/>
  <c r="R266" i="14"/>
  <c r="R225" i="14"/>
  <c r="U225" i="14"/>
  <c r="R241" i="14"/>
  <c r="U241" i="14"/>
  <c r="R257" i="14"/>
  <c r="U257" i="14"/>
  <c r="U273" i="14"/>
  <c r="R273" i="14"/>
  <c r="R313" i="14"/>
  <c r="U313" i="14"/>
  <c r="R318" i="14"/>
  <c r="U318" i="14"/>
  <c r="R326" i="14"/>
  <c r="U326" i="14"/>
  <c r="U336" i="14"/>
  <c r="R336" i="14"/>
  <c r="R347" i="14"/>
  <c r="U347" i="14"/>
  <c r="R348" i="14"/>
  <c r="U348" i="14"/>
  <c r="R359" i="14"/>
  <c r="U359" i="14"/>
  <c r="U371" i="14"/>
  <c r="R371" i="14"/>
  <c r="R383" i="14"/>
  <c r="U383" i="14"/>
  <c r="R385" i="14"/>
  <c r="U385" i="14"/>
  <c r="R392" i="14"/>
  <c r="U392" i="14"/>
  <c r="U388" i="14"/>
  <c r="R388" i="14"/>
  <c r="R402" i="14"/>
  <c r="U402" i="14"/>
  <c r="R415" i="14"/>
  <c r="U415" i="14"/>
  <c r="R417" i="14"/>
  <c r="U417" i="14"/>
  <c r="U429" i="14"/>
  <c r="R429" i="14"/>
  <c r="R428" i="14"/>
  <c r="U428" i="14"/>
  <c r="U443" i="14"/>
  <c r="R443" i="14"/>
  <c r="U456" i="14"/>
  <c r="R456" i="14"/>
  <c r="R442" i="14"/>
  <c r="U442" i="14"/>
  <c r="R469" i="14"/>
  <c r="U469" i="14"/>
  <c r="U470" i="14"/>
  <c r="R470" i="14"/>
  <c r="U477" i="14"/>
  <c r="R477" i="14"/>
  <c r="U473" i="14"/>
  <c r="R473" i="14"/>
  <c r="U496" i="14"/>
  <c r="R496" i="14"/>
  <c r="U500" i="14"/>
  <c r="R500" i="14"/>
  <c r="U510" i="14"/>
  <c r="R510" i="14"/>
  <c r="R518" i="14"/>
  <c r="U518" i="14"/>
  <c r="U544" i="14"/>
  <c r="R544" i="14"/>
  <c r="U533" i="14"/>
  <c r="R533" i="14"/>
  <c r="U553" i="14"/>
  <c r="R553" i="14"/>
  <c r="R534" i="14"/>
  <c r="U534" i="14"/>
  <c r="U535" i="14"/>
  <c r="R535" i="14"/>
  <c r="U567" i="14"/>
  <c r="R567" i="14"/>
  <c r="U563" i="14"/>
  <c r="R563" i="14"/>
  <c r="R580" i="14"/>
  <c r="U580" i="14"/>
  <c r="U581" i="14"/>
  <c r="R581" i="14"/>
  <c r="U603" i="14"/>
  <c r="R603" i="14"/>
  <c r="U604" i="14"/>
  <c r="R604" i="14"/>
  <c r="R606" i="14"/>
  <c r="U606" i="14"/>
  <c r="U622" i="14"/>
  <c r="R622" i="14"/>
  <c r="U632" i="14"/>
  <c r="R632" i="14"/>
  <c r="U635" i="14"/>
  <c r="R635" i="14"/>
  <c r="R658" i="14"/>
  <c r="U658" i="14"/>
  <c r="U649" i="14"/>
  <c r="R649" i="14"/>
  <c r="U665" i="14"/>
  <c r="R665" i="14"/>
  <c r="U696" i="14"/>
  <c r="R696" i="14"/>
  <c r="R685" i="14"/>
  <c r="U685" i="14"/>
  <c r="U669" i="14"/>
  <c r="R669" i="14"/>
  <c r="U679" i="14"/>
  <c r="R679" i="14"/>
  <c r="U695" i="14"/>
  <c r="R695" i="14"/>
  <c r="R712" i="14"/>
  <c r="U712" i="14"/>
  <c r="U719" i="14"/>
  <c r="R719" i="14"/>
  <c r="U729" i="14"/>
  <c r="R729" i="14"/>
  <c r="U736" i="14"/>
  <c r="R736" i="14"/>
  <c r="R738" i="14"/>
  <c r="U738" i="14"/>
  <c r="U751" i="14"/>
  <c r="R751" i="14"/>
  <c r="U746" i="14"/>
  <c r="R746" i="14"/>
  <c r="U761" i="14"/>
  <c r="R761" i="14"/>
  <c r="R770" i="14"/>
  <c r="U770" i="14"/>
  <c r="U800" i="14"/>
  <c r="R800" i="14"/>
  <c r="U793" i="14"/>
  <c r="R793" i="14"/>
  <c r="U805" i="14"/>
  <c r="R805" i="14"/>
  <c r="U808" i="14"/>
  <c r="R808" i="14"/>
  <c r="U815" i="14"/>
  <c r="R815" i="14"/>
  <c r="U823" i="14"/>
  <c r="R823" i="14"/>
  <c r="U833" i="14"/>
  <c r="R833" i="14"/>
  <c r="R290" i="14"/>
  <c r="U290" i="14"/>
  <c r="R244" i="14"/>
  <c r="U244" i="14"/>
  <c r="R251" i="14"/>
  <c r="U251" i="14"/>
  <c r="R323" i="14"/>
  <c r="U323" i="14"/>
  <c r="R191" i="14"/>
  <c r="U191" i="14"/>
  <c r="R212" i="14"/>
  <c r="U212" i="14"/>
  <c r="R222" i="14"/>
  <c r="U222" i="14"/>
  <c r="R195" i="14"/>
  <c r="U195" i="14"/>
  <c r="U168" i="14"/>
  <c r="R168" i="14"/>
  <c r="R149" i="14"/>
  <c r="U149" i="14"/>
  <c r="U165" i="14"/>
  <c r="R165" i="14"/>
  <c r="R181" i="14"/>
  <c r="U181" i="14"/>
  <c r="U197" i="14"/>
  <c r="R197" i="14"/>
  <c r="U213" i="14"/>
  <c r="R213" i="14"/>
  <c r="R138" i="14"/>
  <c r="U138" i="14"/>
  <c r="R154" i="14"/>
  <c r="U154" i="14"/>
  <c r="U170" i="14"/>
  <c r="R170" i="14"/>
  <c r="R186" i="14"/>
  <c r="U186" i="14"/>
  <c r="U202" i="14"/>
  <c r="R202" i="14"/>
  <c r="R218" i="14"/>
  <c r="U218" i="14"/>
  <c r="U136" i="14"/>
  <c r="R136" i="14"/>
  <c r="R283" i="14"/>
  <c r="U283" i="14"/>
  <c r="U291" i="14"/>
  <c r="R291" i="14"/>
  <c r="R298" i="14"/>
  <c r="U298" i="14"/>
  <c r="U308" i="14"/>
  <c r="R308" i="14"/>
  <c r="R236" i="14"/>
  <c r="U236" i="14"/>
  <c r="U252" i="14"/>
  <c r="R252" i="14"/>
  <c r="R268" i="14"/>
  <c r="U268" i="14"/>
  <c r="U227" i="14"/>
  <c r="R227" i="14"/>
  <c r="R243" i="14"/>
  <c r="U243" i="14"/>
  <c r="U259" i="14"/>
  <c r="R259" i="14"/>
  <c r="R275" i="14"/>
  <c r="U275" i="14"/>
  <c r="U311" i="14"/>
  <c r="R311" i="14"/>
  <c r="R319" i="14"/>
  <c r="U319" i="14"/>
  <c r="U328" i="14"/>
  <c r="R328" i="14"/>
  <c r="R335" i="14"/>
  <c r="U335" i="14"/>
  <c r="U345" i="14"/>
  <c r="R345" i="14"/>
  <c r="R357" i="14"/>
  <c r="U357" i="14"/>
  <c r="U364" i="14"/>
  <c r="R364" i="14"/>
  <c r="R369" i="14"/>
  <c r="U369" i="14"/>
  <c r="U380" i="14"/>
  <c r="R380" i="14"/>
  <c r="R379" i="14"/>
  <c r="U379" i="14"/>
  <c r="U390" i="14"/>
  <c r="R390" i="14"/>
  <c r="R386" i="14"/>
  <c r="U386" i="14"/>
  <c r="U411" i="14"/>
  <c r="R411" i="14"/>
  <c r="R405" i="14"/>
  <c r="U405" i="14"/>
  <c r="U418" i="14"/>
  <c r="R418" i="14"/>
  <c r="R426" i="14"/>
  <c r="U426" i="14"/>
  <c r="R453" i="14"/>
  <c r="U453" i="14"/>
  <c r="U454" i="14"/>
  <c r="R454" i="14"/>
  <c r="R448" i="14"/>
  <c r="U448" i="14"/>
  <c r="U484" i="14"/>
  <c r="R484" i="14"/>
  <c r="U466" i="14"/>
  <c r="R466" i="14"/>
  <c r="U487" i="14"/>
  <c r="R487" i="14"/>
  <c r="R472" i="14"/>
  <c r="U472" i="14"/>
  <c r="R502" i="14"/>
  <c r="U502" i="14"/>
  <c r="R504" i="14"/>
  <c r="U504" i="14"/>
  <c r="R508" i="14"/>
  <c r="U508" i="14"/>
  <c r="R514" i="14"/>
  <c r="U514" i="14"/>
  <c r="U525" i="14"/>
  <c r="R525" i="14"/>
  <c r="R556" i="14"/>
  <c r="U556" i="14"/>
  <c r="U539" i="14"/>
  <c r="R539" i="14"/>
  <c r="R560" i="14"/>
  <c r="U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R617" i="14"/>
  <c r="U617" i="14"/>
  <c r="U608" i="14"/>
  <c r="R608" i="14"/>
  <c r="R620" i="14"/>
  <c r="U620" i="14"/>
  <c r="U639" i="14"/>
  <c r="R639" i="14"/>
  <c r="R642" i="14"/>
  <c r="U642" i="14"/>
  <c r="U645" i="14"/>
  <c r="R645" i="14"/>
  <c r="R633" i="14"/>
  <c r="U633" i="14"/>
  <c r="U667" i="14"/>
  <c r="R667" i="14"/>
  <c r="R690" i="14"/>
  <c r="U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R733" i="14"/>
  <c r="U733" i="14"/>
  <c r="U754" i="14"/>
  <c r="R754" i="14"/>
  <c r="R758" i="14"/>
  <c r="U758" i="14"/>
  <c r="U769" i="14"/>
  <c r="R769" i="14"/>
  <c r="R779" i="14"/>
  <c r="U779" i="14"/>
  <c r="U784" i="14"/>
  <c r="R784" i="14"/>
  <c r="R797" i="14"/>
  <c r="U797" i="14"/>
  <c r="U796" i="14"/>
  <c r="R796" i="14"/>
  <c r="R806" i="14"/>
  <c r="U806" i="14"/>
  <c r="R812" i="14"/>
  <c r="U812" i="14"/>
  <c r="R818" i="14"/>
  <c r="U818" i="14"/>
  <c r="U827" i="14"/>
  <c r="R827" i="14"/>
  <c r="U834" i="14"/>
  <c r="R834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4" i="14" l="1"/>
  <c r="Z104" i="14"/>
  <c r="Z112" i="14"/>
  <c r="W112" i="14"/>
  <c r="W120" i="14"/>
  <c r="Z120" i="14"/>
  <c r="Z105" i="14"/>
  <c r="W105" i="14"/>
  <c r="Z113" i="14"/>
  <c r="W113" i="14"/>
  <c r="Z121" i="14"/>
  <c r="W121" i="14"/>
  <c r="Z123" i="14"/>
  <c r="W123" i="14"/>
  <c r="W106" i="14"/>
  <c r="Z106" i="14"/>
  <c r="Z114" i="14"/>
  <c r="W114" i="14"/>
  <c r="Z122" i="14"/>
  <c r="W122" i="14"/>
  <c r="Z100" i="14"/>
  <c r="W100" i="14"/>
  <c r="Z108" i="14"/>
  <c r="W108" i="14"/>
  <c r="W116" i="14"/>
  <c r="Z116" i="14"/>
  <c r="Z124" i="14"/>
  <c r="W124" i="14"/>
  <c r="Z107" i="14"/>
  <c r="W107" i="14"/>
  <c r="W101" i="14"/>
  <c r="Z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Z115" i="14"/>
  <c r="W115" i="14"/>
  <c r="W103" i="14"/>
  <c r="Z103" i="14"/>
  <c r="Z111" i="14"/>
  <c r="W111" i="14"/>
  <c r="Z119" i="14"/>
  <c r="W119" i="14"/>
  <c r="Z241" i="14" l="1"/>
  <c r="W241" i="14"/>
  <c r="Z186" i="14"/>
  <c r="W186" i="14"/>
  <c r="W130" i="14"/>
  <c r="Z130" i="14"/>
  <c r="Z333" i="14"/>
  <c r="W333" i="14"/>
  <c r="Z383" i="14"/>
  <c r="W383" i="14"/>
  <c r="Z433" i="14"/>
  <c r="W433" i="14"/>
  <c r="Z486" i="14"/>
  <c r="W486" i="14"/>
  <c r="W540" i="14"/>
  <c r="Z540" i="14"/>
  <c r="W591" i="14"/>
  <c r="Z591" i="14"/>
  <c r="Z644" i="14"/>
  <c r="W644" i="14"/>
  <c r="Z695" i="14"/>
  <c r="W695" i="14"/>
  <c r="Z758" i="14"/>
  <c r="W758" i="14"/>
  <c r="Z792" i="14"/>
  <c r="W79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273" i="14"/>
  <c r="W273" i="14"/>
  <c r="W194" i="14"/>
  <c r="Z194" i="14"/>
  <c r="Z138" i="14"/>
  <c r="W138" i="14"/>
  <c r="Z321" i="14"/>
  <c r="W321" i="14"/>
  <c r="W377" i="14"/>
  <c r="Z377" i="14"/>
  <c r="Z422" i="14"/>
  <c r="W422" i="14"/>
  <c r="W474" i="14"/>
  <c r="Z474" i="14"/>
  <c r="Z535" i="14"/>
  <c r="W535" i="14"/>
  <c r="Z581" i="14"/>
  <c r="W581" i="14"/>
  <c r="Z651" i="14"/>
  <c r="W651" i="14"/>
  <c r="W717" i="14"/>
  <c r="Z717" i="14"/>
  <c r="Z766" i="14"/>
  <c r="W766" i="14"/>
  <c r="Z790" i="14"/>
  <c r="W790" i="14"/>
  <c r="W279" i="14"/>
  <c r="Z279" i="14"/>
  <c r="Z271" i="14"/>
  <c r="W271" i="14"/>
  <c r="W263" i="14"/>
  <c r="Z263" i="14"/>
  <c r="Z255" i="14"/>
  <c r="W255" i="14"/>
  <c r="Z247" i="14"/>
  <c r="W247" i="14"/>
  <c r="Z239" i="14"/>
  <c r="W239" i="14"/>
  <c r="W231" i="14"/>
  <c r="Z231" i="14"/>
  <c r="Z223" i="14"/>
  <c r="W223" i="14"/>
  <c r="Z216" i="14"/>
  <c r="W216" i="14"/>
  <c r="Z208" i="14"/>
  <c r="W208" i="14"/>
  <c r="W200" i="14"/>
  <c r="Z200" i="14"/>
  <c r="Z192" i="14"/>
  <c r="W192" i="14"/>
  <c r="Z184" i="14"/>
  <c r="W184" i="14"/>
  <c r="Z176" i="14"/>
  <c r="W176" i="14"/>
  <c r="W168" i="14"/>
  <c r="Z168" i="14"/>
  <c r="Z160" i="14"/>
  <c r="W160" i="14"/>
  <c r="Z152" i="14"/>
  <c r="W152" i="14"/>
  <c r="Z144" i="14"/>
  <c r="W144" i="14"/>
  <c r="W136" i="14"/>
  <c r="Z136" i="14"/>
  <c r="Z283" i="14"/>
  <c r="W283" i="14"/>
  <c r="Z291" i="14"/>
  <c r="W291" i="14"/>
  <c r="Z298" i="14"/>
  <c r="W298" i="14"/>
  <c r="W308" i="14"/>
  <c r="Z308" i="14"/>
  <c r="Z312" i="14"/>
  <c r="W312" i="14"/>
  <c r="Z318" i="14"/>
  <c r="W318" i="14"/>
  <c r="Z323" i="14"/>
  <c r="W323" i="14"/>
  <c r="W343" i="14"/>
  <c r="Z343" i="14"/>
  <c r="Z345" i="14"/>
  <c r="W345" i="14"/>
  <c r="Z357" i="14"/>
  <c r="W357" i="14"/>
  <c r="Z364" i="14"/>
  <c r="W364" i="14"/>
  <c r="W369" i="14"/>
  <c r="Z369" i="14"/>
  <c r="Z374" i="14"/>
  <c r="W374" i="14"/>
  <c r="Z379" i="14"/>
  <c r="W379" i="14"/>
  <c r="Z399" i="14"/>
  <c r="W399" i="14"/>
  <c r="W403" i="14"/>
  <c r="Z403" i="14"/>
  <c r="Z410" i="14"/>
  <c r="W410" i="14"/>
  <c r="Z419" i="14"/>
  <c r="W419" i="14"/>
  <c r="Z423" i="14"/>
  <c r="W423" i="14"/>
  <c r="W429" i="14"/>
  <c r="Z429" i="14"/>
  <c r="Z441" i="14"/>
  <c r="W441" i="14"/>
  <c r="Z450" i="14"/>
  <c r="W450" i="14"/>
  <c r="Z451" i="14"/>
  <c r="W451" i="14"/>
  <c r="Z490" i="14"/>
  <c r="W490" i="14"/>
  <c r="Z462" i="14"/>
  <c r="W462" i="14"/>
  <c r="Z459" i="14"/>
  <c r="W459" i="14"/>
  <c r="Z470" i="14"/>
  <c r="W470" i="14"/>
  <c r="W501" i="14"/>
  <c r="Z501" i="14"/>
  <c r="Z498" i="14"/>
  <c r="W498" i="14"/>
  <c r="Z508" i="14"/>
  <c r="W508" i="14"/>
  <c r="Z514" i="14"/>
  <c r="W514" i="14"/>
  <c r="W545" i="14"/>
  <c r="Z545" i="14"/>
  <c r="Z560" i="14"/>
  <c r="W560" i="14"/>
  <c r="Z551" i="14"/>
  <c r="W551" i="14"/>
  <c r="Z561" i="14"/>
  <c r="W561" i="14"/>
  <c r="W527" i="14"/>
  <c r="Z527" i="14"/>
  <c r="Z563" i="14"/>
  <c r="W563" i="14"/>
  <c r="Z565" i="14"/>
  <c r="W565" i="14"/>
  <c r="Z587" i="14"/>
  <c r="W587" i="14"/>
  <c r="W593" i="14"/>
  <c r="Z593" i="14"/>
  <c r="Z600" i="14"/>
  <c r="W600" i="14"/>
  <c r="Z598" i="14"/>
  <c r="W598" i="14"/>
  <c r="Z618" i="14"/>
  <c r="W618" i="14"/>
  <c r="W619" i="14"/>
  <c r="Z619" i="14"/>
  <c r="Z638" i="14"/>
  <c r="W638" i="14"/>
  <c r="Z642" i="14"/>
  <c r="W642" i="14"/>
  <c r="Z629" i="14"/>
  <c r="W629" i="14"/>
  <c r="W647" i="14"/>
  <c r="Z647" i="14"/>
  <c r="Z662" i="14"/>
  <c r="W662" i="14"/>
  <c r="Z671" i="14"/>
  <c r="W671" i="14"/>
  <c r="Z682" i="14"/>
  <c r="W682" i="14"/>
  <c r="W681" i="14"/>
  <c r="Z681" i="14"/>
  <c r="Z685" i="14"/>
  <c r="W685" i="14"/>
  <c r="Z702" i="14"/>
  <c r="W702" i="14"/>
  <c r="Z713" i="14"/>
  <c r="W713" i="14"/>
  <c r="W729" i="14"/>
  <c r="Z729" i="14"/>
  <c r="Z716" i="14"/>
  <c r="W716" i="14"/>
  <c r="Z734" i="14"/>
  <c r="W734" i="14"/>
  <c r="Z744" i="14"/>
  <c r="W744" i="14"/>
  <c r="W756" i="14"/>
  <c r="Z756" i="14"/>
  <c r="Z753" i="14"/>
  <c r="W753" i="14"/>
  <c r="Z767" i="14"/>
  <c r="W767" i="14"/>
  <c r="Z775" i="14"/>
  <c r="W775" i="14"/>
  <c r="W782" i="14"/>
  <c r="Z782" i="14"/>
  <c r="Z798" i="14"/>
  <c r="W798" i="14"/>
  <c r="Z789" i="14"/>
  <c r="W789" i="14"/>
  <c r="Z801" i="14"/>
  <c r="W801" i="14"/>
  <c r="Z814" i="14"/>
  <c r="W814" i="14"/>
  <c r="Z825" i="14"/>
  <c r="W825" i="14"/>
  <c r="Z249" i="14"/>
  <c r="W249" i="14"/>
  <c r="Z218" i="14"/>
  <c r="W218" i="14"/>
  <c r="Z146" i="14"/>
  <c r="W146" i="14"/>
  <c r="Z327" i="14"/>
  <c r="W327" i="14"/>
  <c r="Z388" i="14"/>
  <c r="W388" i="14"/>
  <c r="Z446" i="14"/>
  <c r="W446" i="14"/>
  <c r="Z510" i="14"/>
  <c r="W510" i="14"/>
  <c r="Z549" i="14"/>
  <c r="W549" i="14"/>
  <c r="Z614" i="14"/>
  <c r="W614" i="14"/>
  <c r="Z668" i="14"/>
  <c r="W668" i="14"/>
  <c r="Z727" i="14"/>
  <c r="W727" i="14"/>
  <c r="W781" i="14"/>
  <c r="Z781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265" i="14"/>
  <c r="W265" i="14"/>
  <c r="Z210" i="14"/>
  <c r="W210" i="14"/>
  <c r="W162" i="14"/>
  <c r="Z162" i="14"/>
  <c r="Z305" i="14"/>
  <c r="W305" i="14"/>
  <c r="Z366" i="14"/>
  <c r="W366" i="14"/>
  <c r="W438" i="14"/>
  <c r="Z438" i="14"/>
  <c r="Z484" i="14"/>
  <c r="W484" i="14"/>
  <c r="Z533" i="14"/>
  <c r="W533" i="14"/>
  <c r="W567" i="14"/>
  <c r="Z567" i="14"/>
  <c r="Z621" i="14"/>
  <c r="W621" i="14"/>
  <c r="Z689" i="14"/>
  <c r="W689" i="14"/>
  <c r="Z748" i="14"/>
  <c r="W748" i="14"/>
  <c r="Z807" i="14"/>
  <c r="W807" i="14"/>
  <c r="Z277" i="14"/>
  <c r="W277" i="14"/>
  <c r="Z269" i="14"/>
  <c r="W269" i="14"/>
  <c r="W261" i="14"/>
  <c r="Z261" i="14"/>
  <c r="W253" i="14"/>
  <c r="Z253" i="14"/>
  <c r="Z245" i="14"/>
  <c r="W245" i="14"/>
  <c r="Z237" i="14"/>
  <c r="W237" i="14"/>
  <c r="W229" i="14"/>
  <c r="Z229" i="14"/>
  <c r="Z221" i="14"/>
  <c r="W221" i="14"/>
  <c r="W214" i="14"/>
  <c r="Z214" i="14"/>
  <c r="Z206" i="14"/>
  <c r="W206" i="14"/>
  <c r="Z198" i="14"/>
  <c r="W198" i="14"/>
  <c r="Z190" i="14"/>
  <c r="W190" i="14"/>
  <c r="Z182" i="14"/>
  <c r="W182" i="14"/>
  <c r="Z174" i="14"/>
  <c r="W174" i="14"/>
  <c r="Z166" i="14"/>
  <c r="W166" i="14"/>
  <c r="Z158" i="14"/>
  <c r="W158" i="14"/>
  <c r="Z150" i="14"/>
  <c r="W150" i="14"/>
  <c r="Z142" i="14"/>
  <c r="W142" i="14"/>
  <c r="Z134" i="14"/>
  <c r="W134" i="14"/>
  <c r="W281" i="14"/>
  <c r="Z281" i="14"/>
  <c r="W294" i="14"/>
  <c r="Z294" i="14"/>
  <c r="Z300" i="14"/>
  <c r="W300" i="14"/>
  <c r="W304" i="14"/>
  <c r="Z304" i="14"/>
  <c r="Z315" i="14"/>
  <c r="W315" i="14"/>
  <c r="W329" i="14"/>
  <c r="Z329" i="14"/>
  <c r="Z334" i="14"/>
  <c r="W334" i="14"/>
  <c r="Z339" i="14"/>
  <c r="W339" i="14"/>
  <c r="Z344" i="14"/>
  <c r="W344" i="14"/>
  <c r="Z353" i="14"/>
  <c r="W353" i="14"/>
  <c r="Z360" i="14"/>
  <c r="W360" i="14"/>
  <c r="W365" i="14"/>
  <c r="Z365" i="14"/>
  <c r="Z385" i="14"/>
  <c r="W385" i="14"/>
  <c r="W390" i="14"/>
  <c r="Z390" i="14"/>
  <c r="Z395" i="14"/>
  <c r="W395" i="14"/>
  <c r="Z406" i="14"/>
  <c r="W406" i="14"/>
  <c r="Z412" i="14"/>
  <c r="W412" i="14"/>
  <c r="Z415" i="14"/>
  <c r="W415" i="14"/>
  <c r="W427" i="14"/>
  <c r="Z427" i="14"/>
  <c r="W439" i="14"/>
  <c r="Z439" i="14"/>
  <c r="Z448" i="14"/>
  <c r="W448" i="14"/>
  <c r="Z454" i="14"/>
  <c r="W454" i="14"/>
  <c r="W458" i="14"/>
  <c r="Z458" i="14"/>
  <c r="Z468" i="14"/>
  <c r="W468" i="14"/>
  <c r="Z461" i="14"/>
  <c r="W461" i="14"/>
  <c r="Z488" i="14"/>
  <c r="W488" i="14"/>
  <c r="Z499" i="14"/>
  <c r="W499" i="14"/>
  <c r="Z502" i="14"/>
  <c r="W502" i="14"/>
  <c r="W513" i="14"/>
  <c r="Z513" i="14"/>
  <c r="Z515" i="14"/>
  <c r="W515" i="14"/>
  <c r="Z557" i="14"/>
  <c r="W557" i="14"/>
  <c r="Z531" i="14"/>
  <c r="W531" i="14"/>
  <c r="Z558" i="14"/>
  <c r="W558" i="14"/>
  <c r="Z525" i="14"/>
  <c r="W525" i="14"/>
  <c r="Z547" i="14"/>
  <c r="W547" i="14"/>
  <c r="Z575" i="14"/>
  <c r="W575" i="14"/>
  <c r="Z570" i="14"/>
  <c r="W570" i="14"/>
  <c r="Z583" i="14"/>
  <c r="W583" i="14"/>
  <c r="Z579" i="14"/>
  <c r="W579" i="14"/>
  <c r="Z601" i="14"/>
  <c r="W601" i="14"/>
  <c r="Z609" i="14"/>
  <c r="W609" i="14"/>
  <c r="Z615" i="14"/>
  <c r="W615" i="14"/>
  <c r="Z622" i="14"/>
  <c r="W622" i="14"/>
  <c r="Z633" i="14"/>
  <c r="W633" i="14"/>
  <c r="Z650" i="14"/>
  <c r="W650" i="14"/>
  <c r="Z646" i="14"/>
  <c r="W646" i="14"/>
  <c r="Z649" i="14"/>
  <c r="W649" i="14"/>
  <c r="Z667" i="14"/>
  <c r="W667" i="14"/>
  <c r="Z694" i="14"/>
  <c r="W694" i="14"/>
  <c r="Z692" i="14"/>
  <c r="W692" i="14"/>
  <c r="Z675" i="14"/>
  <c r="W675" i="14"/>
  <c r="Z698" i="14"/>
  <c r="W698" i="14"/>
  <c r="Z704" i="14"/>
  <c r="W704" i="14"/>
  <c r="Z712" i="14"/>
  <c r="W712" i="14"/>
  <c r="Z720" i="14"/>
  <c r="W720" i="14"/>
  <c r="Z719" i="14"/>
  <c r="W719" i="14"/>
  <c r="Z731" i="14"/>
  <c r="W731" i="14"/>
  <c r="Z739" i="14"/>
  <c r="W739" i="14"/>
  <c r="Z749" i="14"/>
  <c r="W749" i="14"/>
  <c r="Z771" i="14"/>
  <c r="W771" i="14"/>
  <c r="Z762" i="14"/>
  <c r="W762" i="14"/>
  <c r="Z773" i="14"/>
  <c r="W773" i="14"/>
  <c r="Z785" i="14"/>
  <c r="W785" i="14"/>
  <c r="Z791" i="14"/>
  <c r="W791" i="14"/>
  <c r="Z797" i="14"/>
  <c r="W797" i="14"/>
  <c r="Z813" i="14"/>
  <c r="W813" i="14"/>
  <c r="W820" i="14"/>
  <c r="Z820" i="14"/>
  <c r="Z823" i="14"/>
  <c r="W823" i="14"/>
  <c r="W225" i="14"/>
  <c r="Z225" i="14"/>
  <c r="Z170" i="14"/>
  <c r="W170" i="14"/>
  <c r="Z301" i="14"/>
  <c r="W301" i="14"/>
  <c r="W337" i="14"/>
  <c r="Z337" i="14"/>
  <c r="W413" i="14"/>
  <c r="Z413" i="14"/>
  <c r="Z482" i="14"/>
  <c r="W482" i="14"/>
  <c r="Z517" i="14"/>
  <c r="W517" i="14"/>
  <c r="Z572" i="14"/>
  <c r="W572" i="14"/>
  <c r="Z654" i="14"/>
  <c r="W654" i="14"/>
  <c r="Z691" i="14"/>
  <c r="W691" i="14"/>
  <c r="Z768" i="14"/>
  <c r="W768" i="14"/>
  <c r="Z276" i="14"/>
  <c r="W276" i="14"/>
  <c r="Z268" i="14"/>
  <c r="W268" i="14"/>
  <c r="Z260" i="14"/>
  <c r="W260" i="14"/>
  <c r="Z252" i="14"/>
  <c r="W252" i="14"/>
  <c r="Z244" i="14"/>
  <c r="W244" i="14"/>
  <c r="Z236" i="14"/>
  <c r="W236" i="14"/>
  <c r="Z228" i="14"/>
  <c r="W228" i="14"/>
  <c r="Z220" i="14"/>
  <c r="W220" i="14"/>
  <c r="Z213" i="14"/>
  <c r="W213" i="14"/>
  <c r="Z205" i="14"/>
  <c r="W205" i="14"/>
  <c r="Z197" i="14"/>
  <c r="W197" i="14"/>
  <c r="Z189" i="14"/>
  <c r="W189" i="14"/>
  <c r="Z181" i="14"/>
  <c r="W181" i="14"/>
  <c r="W173" i="14"/>
  <c r="Z173" i="14"/>
  <c r="Z165" i="14"/>
  <c r="W165" i="14"/>
  <c r="Z157" i="14"/>
  <c r="W157" i="14"/>
  <c r="Z149" i="14"/>
  <c r="W149" i="14"/>
  <c r="Z141" i="14"/>
  <c r="W141" i="14"/>
  <c r="Z133" i="14"/>
  <c r="W133" i="14"/>
  <c r="Z286" i="14"/>
  <c r="W286" i="14"/>
  <c r="Z292" i="14"/>
  <c r="W292" i="14"/>
  <c r="Z297" i="14"/>
  <c r="W297" i="14"/>
  <c r="Z303" i="14"/>
  <c r="W303" i="14"/>
  <c r="Z322" i="14"/>
  <c r="W322" i="14"/>
  <c r="Z326" i="14"/>
  <c r="W326" i="14"/>
  <c r="Z332" i="14"/>
  <c r="W332" i="14"/>
  <c r="Z342" i="14"/>
  <c r="W342" i="14"/>
  <c r="Z356" i="14"/>
  <c r="W356" i="14"/>
  <c r="Z351" i="14"/>
  <c r="W351" i="14"/>
  <c r="W358" i="14"/>
  <c r="Z358" i="14"/>
  <c r="Z375" i="14"/>
  <c r="W375" i="14"/>
  <c r="Z384" i="14"/>
  <c r="W384" i="14"/>
  <c r="Z387" i="14"/>
  <c r="W387" i="14"/>
  <c r="Z394" i="14"/>
  <c r="W394" i="14"/>
  <c r="Z404" i="14"/>
  <c r="W404" i="14"/>
  <c r="Z409" i="14"/>
  <c r="W409" i="14"/>
  <c r="Z414" i="14"/>
  <c r="W414" i="14"/>
  <c r="Z434" i="14"/>
  <c r="W434" i="14"/>
  <c r="Z437" i="14"/>
  <c r="W437" i="14"/>
  <c r="Z443" i="14"/>
  <c r="W443" i="14"/>
  <c r="Z453" i="14"/>
  <c r="W453" i="14"/>
  <c r="Z469" i="14"/>
  <c r="W469" i="14"/>
  <c r="Z479" i="14"/>
  <c r="W479" i="14"/>
  <c r="Z473" i="14"/>
  <c r="W473" i="14"/>
  <c r="Z491" i="14"/>
  <c r="W491" i="14"/>
  <c r="Z494" i="14"/>
  <c r="W494" i="14"/>
  <c r="W493" i="14"/>
  <c r="Z493" i="14"/>
  <c r="Z509" i="14"/>
  <c r="W509" i="14"/>
  <c r="Z523" i="14"/>
  <c r="W523" i="14"/>
  <c r="Z530" i="14"/>
  <c r="W530" i="14"/>
  <c r="Z537" i="14"/>
  <c r="W537" i="14"/>
  <c r="Z542" i="14"/>
  <c r="W542" i="14"/>
  <c r="Z532" i="14"/>
  <c r="W532" i="14"/>
  <c r="Z552" i="14"/>
  <c r="W552" i="14"/>
  <c r="Z571" i="14"/>
  <c r="W571" i="14"/>
  <c r="Z573" i="14"/>
  <c r="W573" i="14"/>
  <c r="Z578" i="14"/>
  <c r="W578" i="14"/>
  <c r="Z596" i="14"/>
  <c r="W596" i="14"/>
  <c r="Z608" i="14"/>
  <c r="W608" i="14"/>
  <c r="Z606" i="14"/>
  <c r="W606" i="14"/>
  <c r="Z612" i="14"/>
  <c r="W612" i="14"/>
  <c r="Z625" i="14"/>
  <c r="W625" i="14"/>
  <c r="Z648" i="14"/>
  <c r="W648" i="14"/>
  <c r="Z636" i="14"/>
  <c r="W636" i="14"/>
  <c r="Z643" i="14"/>
  <c r="W643" i="14"/>
  <c r="Z641" i="14"/>
  <c r="W641" i="14"/>
  <c r="Z663" i="14"/>
  <c r="W663" i="14"/>
  <c r="Z677" i="14"/>
  <c r="W677" i="14"/>
  <c r="Z688" i="14"/>
  <c r="W688" i="14"/>
  <c r="Z676" i="14"/>
  <c r="W676" i="14"/>
  <c r="Z683" i="14"/>
  <c r="W683" i="14"/>
  <c r="Z705" i="14"/>
  <c r="W705" i="14"/>
  <c r="Z711" i="14"/>
  <c r="W711" i="14"/>
  <c r="Z723" i="14"/>
  <c r="W723" i="14"/>
  <c r="Z728" i="14"/>
  <c r="W728" i="14"/>
  <c r="Z732" i="14"/>
  <c r="W732" i="14"/>
  <c r="Z751" i="14"/>
  <c r="W751" i="14"/>
  <c r="Z757" i="14"/>
  <c r="W757" i="14"/>
  <c r="Z760" i="14"/>
  <c r="W760" i="14"/>
  <c r="Z770" i="14"/>
  <c r="W770" i="14"/>
  <c r="Z779" i="14"/>
  <c r="W779" i="14"/>
  <c r="Z786" i="14"/>
  <c r="W786" i="14"/>
  <c r="Z788" i="14"/>
  <c r="W788" i="14"/>
  <c r="Z805" i="14"/>
  <c r="W805" i="14"/>
  <c r="Z812" i="14"/>
  <c r="W812" i="14"/>
  <c r="W819" i="14"/>
  <c r="Z819" i="14"/>
  <c r="Z826" i="14"/>
  <c r="W826" i="14"/>
  <c r="W257" i="14"/>
  <c r="Z257" i="14"/>
  <c r="Z202" i="14"/>
  <c r="W202" i="14"/>
  <c r="Z154" i="14"/>
  <c r="W154" i="14"/>
  <c r="W310" i="14"/>
  <c r="Z310" i="14"/>
  <c r="Z361" i="14"/>
  <c r="W361" i="14"/>
  <c r="Z417" i="14"/>
  <c r="W417" i="14"/>
  <c r="Z476" i="14"/>
  <c r="W476" i="14"/>
  <c r="W548" i="14"/>
  <c r="Z548" i="14"/>
  <c r="Z594" i="14"/>
  <c r="W594" i="14"/>
  <c r="Z640" i="14"/>
  <c r="W640" i="14"/>
  <c r="W669" i="14"/>
  <c r="Z669" i="14"/>
  <c r="Z742" i="14"/>
  <c r="W742" i="14"/>
  <c r="W808" i="14"/>
  <c r="Z808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128" i="14"/>
  <c r="W128" i="14"/>
  <c r="Z233" i="14"/>
  <c r="W233" i="14"/>
  <c r="Z178" i="14"/>
  <c r="W178" i="14"/>
  <c r="Z285" i="14"/>
  <c r="W285" i="14"/>
  <c r="Z350" i="14"/>
  <c r="W350" i="14"/>
  <c r="Z393" i="14"/>
  <c r="W393" i="14"/>
  <c r="Z457" i="14"/>
  <c r="W457" i="14"/>
  <c r="W500" i="14"/>
  <c r="Z500" i="14"/>
  <c r="W604" i="14"/>
  <c r="Z604" i="14"/>
  <c r="W627" i="14"/>
  <c r="Z627" i="14"/>
  <c r="Z706" i="14"/>
  <c r="W706" i="14"/>
  <c r="Z735" i="14"/>
  <c r="W735" i="14"/>
  <c r="W821" i="14"/>
  <c r="Z821" i="14"/>
  <c r="Z274" i="14"/>
  <c r="W274" i="14"/>
  <c r="Z266" i="14"/>
  <c r="W266" i="14"/>
  <c r="Z258" i="14"/>
  <c r="W258" i="14"/>
  <c r="Z250" i="14"/>
  <c r="W250" i="14"/>
  <c r="Z242" i="14"/>
  <c r="W242" i="14"/>
  <c r="Z234" i="14"/>
  <c r="W234" i="14"/>
  <c r="Z226" i="14"/>
  <c r="W226" i="14"/>
  <c r="Z127" i="14"/>
  <c r="W127" i="14"/>
  <c r="Z211" i="14"/>
  <c r="W211" i="14"/>
  <c r="Z203" i="14"/>
  <c r="W203" i="14"/>
  <c r="W195" i="14"/>
  <c r="Z195" i="14"/>
  <c r="Z187" i="14"/>
  <c r="W187" i="14"/>
  <c r="Z179" i="14"/>
  <c r="W179" i="14"/>
  <c r="Z171" i="14"/>
  <c r="W171" i="14"/>
  <c r="Z163" i="14"/>
  <c r="W163" i="14"/>
  <c r="Z155" i="14"/>
  <c r="W155" i="14"/>
  <c r="Z147" i="14"/>
  <c r="W147" i="14"/>
  <c r="Z139" i="14"/>
  <c r="W139" i="14"/>
  <c r="W131" i="14"/>
  <c r="Z131" i="14"/>
  <c r="Z287" i="14"/>
  <c r="W287" i="14"/>
  <c r="Z288" i="14"/>
  <c r="W288" i="14"/>
  <c r="Z306" i="14"/>
  <c r="W306" i="14"/>
  <c r="Z311" i="14"/>
  <c r="W311" i="14"/>
  <c r="Z317" i="14"/>
  <c r="W317" i="14"/>
  <c r="Z328" i="14"/>
  <c r="W328" i="14"/>
  <c r="Z335" i="14"/>
  <c r="W335" i="14"/>
  <c r="W338" i="14"/>
  <c r="Z338" i="14"/>
  <c r="Z352" i="14"/>
  <c r="W352" i="14"/>
  <c r="Z363" i="14"/>
  <c r="W363" i="14"/>
  <c r="Z368" i="14"/>
  <c r="W368" i="14"/>
  <c r="W372" i="14"/>
  <c r="Z372" i="14"/>
  <c r="Z380" i="14"/>
  <c r="W380" i="14"/>
  <c r="Z389" i="14"/>
  <c r="W389" i="14"/>
  <c r="Z396" i="14"/>
  <c r="W396" i="14"/>
  <c r="W400" i="14"/>
  <c r="Z400" i="14"/>
  <c r="Z420" i="14"/>
  <c r="W420" i="14"/>
  <c r="Z424" i="14"/>
  <c r="W424" i="14"/>
  <c r="Z430" i="14"/>
  <c r="W430" i="14"/>
  <c r="Z435" i="14"/>
  <c r="W435" i="14"/>
  <c r="Z447" i="14"/>
  <c r="W447" i="14"/>
  <c r="Z455" i="14"/>
  <c r="W455" i="14"/>
  <c r="Z467" i="14"/>
  <c r="W467" i="14"/>
  <c r="Z485" i="14"/>
  <c r="W485" i="14"/>
  <c r="Z477" i="14"/>
  <c r="W477" i="14"/>
  <c r="Z483" i="14"/>
  <c r="W483" i="14"/>
  <c r="Z466" i="14"/>
  <c r="W466" i="14"/>
  <c r="Z497" i="14"/>
  <c r="W497" i="14"/>
  <c r="W507" i="14"/>
  <c r="Z507" i="14"/>
  <c r="Z516" i="14"/>
  <c r="W516" i="14"/>
  <c r="Z526" i="14"/>
  <c r="W526" i="14"/>
  <c r="Z528" i="14"/>
  <c r="W528" i="14"/>
  <c r="W534" i="14"/>
  <c r="Z534" i="14"/>
  <c r="Z529" i="14"/>
  <c r="W529" i="14"/>
  <c r="Z544" i="14"/>
  <c r="W544" i="14"/>
  <c r="Z564" i="14"/>
  <c r="W564" i="14"/>
  <c r="Z576" i="14"/>
  <c r="W576" i="14"/>
  <c r="Z584" i="14"/>
  <c r="W584" i="14"/>
  <c r="Z595" i="14"/>
  <c r="W595" i="14"/>
  <c r="Z586" i="14"/>
  <c r="W586" i="14"/>
  <c r="Z613" i="14"/>
  <c r="W613" i="14"/>
  <c r="Z602" i="14"/>
  <c r="W602" i="14"/>
  <c r="Z623" i="14"/>
  <c r="W623" i="14"/>
  <c r="Z637" i="14"/>
  <c r="W637" i="14"/>
  <c r="Z655" i="14"/>
  <c r="W655" i="14"/>
  <c r="Z656" i="14"/>
  <c r="W656" i="14"/>
  <c r="Z632" i="14"/>
  <c r="W632" i="14"/>
  <c r="Z657" i="14"/>
  <c r="W657" i="14"/>
  <c r="Z664" i="14"/>
  <c r="W664" i="14"/>
  <c r="Z673" i="14"/>
  <c r="W673" i="14"/>
  <c r="Z674" i="14"/>
  <c r="W674" i="14"/>
  <c r="Z700" i="14"/>
  <c r="W700" i="14"/>
  <c r="Z684" i="14"/>
  <c r="W684" i="14"/>
  <c r="Z708" i="14"/>
  <c r="W708" i="14"/>
  <c r="Z709" i="14"/>
  <c r="W709" i="14"/>
  <c r="Z718" i="14"/>
  <c r="W718" i="14"/>
  <c r="Z733" i="14"/>
  <c r="W733" i="14"/>
  <c r="Z740" i="14"/>
  <c r="W740" i="14"/>
  <c r="Z754" i="14"/>
  <c r="W754" i="14"/>
  <c r="Z746" i="14"/>
  <c r="W746" i="14"/>
  <c r="W764" i="14"/>
  <c r="Z764" i="14"/>
  <c r="Z772" i="14"/>
  <c r="W772" i="14"/>
  <c r="Z774" i="14"/>
  <c r="W774" i="14"/>
  <c r="Z795" i="14"/>
  <c r="W795" i="14"/>
  <c r="W794" i="14"/>
  <c r="Z794" i="14"/>
  <c r="Z806" i="14"/>
  <c r="W806" i="14"/>
  <c r="W809" i="14"/>
  <c r="Z809" i="14"/>
  <c r="Z818" i="14"/>
  <c r="W818" i="14"/>
  <c r="W822" i="14"/>
  <c r="Z822" i="14"/>
  <c r="Z832" i="14" l="1"/>
  <c r="W832" i="14"/>
  <c r="Z829" i="14"/>
  <c r="W829" i="14"/>
  <c r="Z835" i="14"/>
  <c r="W835" i="14"/>
  <c r="Z833" i="14"/>
  <c r="W833" i="14"/>
  <c r="Z831" i="14"/>
  <c r="W831" i="14"/>
  <c r="Z830" i="14"/>
  <c r="W830" i="14"/>
  <c r="Z828" i="14"/>
  <c r="W828" i="14"/>
  <c r="Z834" i="14"/>
  <c r="W83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<sst xmlns="http://schemas.openxmlformats.org/spreadsheetml/2006/main" count="1470" uniqueCount="340">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</sst>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1" formatCode="_-* #,##0.0\ &quot;€&quot;_-;\-* #,##0.0\ &quot;€&quot;_-;_-* &quot;-&quot;??\ &quot;€&quot;_-;_-@_-"/>
    <numFmt numFmtId="172" formatCode="[$-816]mmm/yy;@"/>
    <numFmt numFmtId="173" formatCode="0_ ;\-0\ "/>
    <numFmt numFmtId="174" formatCode="dd\-mm\-yyyy;@"/>
    <numFmt numFmtId="175" formatCode="#,##0.0\ &quot;€&quot;;[Red]\-#,##0.0\ &quot;€&quot;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66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2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5" fontId="31" fillId="0" borderId="0" xfId="0" applyNumberFormat="1" applyFont="1"/>
    <xf numFmtId="175" fontId="0" fillId="0" borderId="0" xfId="0" applyNumberFormat="1"/>
    <xf numFmtId="3" fontId="16" fillId="0" borderId="1" xfId="0" applyNumberFormat="1" applyFont="1" applyBorder="1" applyAlignment="1">
      <alignment vertical="center"/>
    </xf>
    <xf numFmtId="171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1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1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1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3" fillId="0" borderId="12" xfId="0" applyNumberFormat="1" applyFont="1" applyBorder="1" applyAlignment="1">
      <alignment horizontal="right" indent="1"/>
    </xf>
    <xf numFmtId="168" fontId="63" fillId="0" borderId="4" xfId="0" applyNumberFormat="1" applyFont="1" applyBorder="1" applyAlignment="1">
      <alignment horizontal="right" indent="1"/>
    </xf>
    <xf numFmtId="168" fontId="63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3" fillId="0" borderId="16" xfId="0" applyNumberFormat="1" applyFont="1" applyBorder="1" applyAlignment="1">
      <alignment horizontal="right" indent="1"/>
    </xf>
    <xf numFmtId="168" fontId="63" fillId="0" borderId="1" xfId="0" applyNumberFormat="1" applyFont="1" applyBorder="1" applyAlignment="1">
      <alignment horizontal="right" indent="1"/>
    </xf>
    <xf numFmtId="168" fontId="63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4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0" fontId="48" fillId="0" borderId="64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67" fontId="55" fillId="14" borderId="9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0" fontId="48" fillId="0" borderId="65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1" fontId="55" fillId="14" borderId="9" xfId="5" applyNumberFormat="1" applyFont="1" applyFill="1" applyBorder="1" applyAlignment="1">
      <alignment horizontal="center" vertical="center" wrapText="1"/>
    </xf>
    <xf numFmtId="1" fontId="55" fillId="14" borderId="10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64" fillId="9" borderId="24" xfId="0" applyFont="1" applyFill="1" applyBorder="1" applyAlignment="1">
      <alignment horizontal="center" vertical="center" wrapText="1"/>
    </xf>
    <xf numFmtId="0" fontId="6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9" fillId="9" borderId="0" xfId="0" applyFont="1" applyFill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3" fontId="24" fillId="9" borderId="48" xfId="8" applyNumberFormat="1" applyFont="1" applyFill="1" applyBorder="1" applyAlignment="1">
      <alignment horizontal="center" vertical="center" wrapText="1"/>
    </xf>
    <xf numFmtId="173" fontId="24" fillId="9" borderId="36" xfId="8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top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Semanais'!$Y$9:$Y$845</c:f>
              <c:strCache>
                <c:ptCount val="83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36">
                  <c:v>17-04-2022</c:v>
                </c:pt>
              </c:strCache>
            </c:strRef>
          </c:cat>
          <c:val>
            <c:numRef>
              <c:f>'Indicadores Semanais'!$Z$9:$Z$845</c:f>
              <c:numCache>
                <c:formatCode>0.0</c:formatCode>
                <c:ptCount val="837"/>
                <c:pt idx="0">
                  <c:v>2.7080436899735183</c:v>
                </c:pt>
                <c:pt idx="1">
                  <c:v>1.1637592042090359</c:v>
                </c:pt>
                <c:pt idx="2">
                  <c:v>-1.9392834313076623</c:v>
                </c:pt>
                <c:pt idx="3">
                  <c:v>-2.0370546848836284</c:v>
                </c:pt>
                <c:pt idx="4">
                  <c:v>1.9259745616065966</c:v>
                </c:pt>
                <c:pt idx="5">
                  <c:v>1.0270131907434716</c:v>
                </c:pt>
                <c:pt idx="6">
                  <c:v>-0.45378868257805294</c:v>
                </c:pt>
                <c:pt idx="7">
                  <c:v>0.96934247768808324</c:v>
                </c:pt>
                <c:pt idx="8">
                  <c:v>3.631829236162055</c:v>
                </c:pt>
                <c:pt idx="9">
                  <c:v>1.2904889016792775</c:v>
                </c:pt>
                <c:pt idx="10">
                  <c:v>2.2715243854554474</c:v>
                </c:pt>
                <c:pt idx="11">
                  <c:v>2.9397319987102142</c:v>
                </c:pt>
                <c:pt idx="12">
                  <c:v>2.9333789110064625</c:v>
                </c:pt>
                <c:pt idx="13">
                  <c:v>1.0661839874725707</c:v>
                </c:pt>
                <c:pt idx="14">
                  <c:v>1.572717574537853</c:v>
                </c:pt>
                <c:pt idx="15">
                  <c:v>1.8002673192765599</c:v>
                </c:pt>
                <c:pt idx="16">
                  <c:v>0.10102773774256635</c:v>
                </c:pt>
                <c:pt idx="17">
                  <c:v>-0.47612356562022184</c:v>
                </c:pt>
                <c:pt idx="18">
                  <c:v>1.7161888052183587</c:v>
                </c:pt>
                <c:pt idx="19">
                  <c:v>5.0258728553882133</c:v>
                </c:pt>
                <c:pt idx="20">
                  <c:v>1.8960118705212985</c:v>
                </c:pt>
                <c:pt idx="21">
                  <c:v>1.0716545352869067</c:v>
                </c:pt>
                <c:pt idx="22">
                  <c:v>3.4475178961419735</c:v>
                </c:pt>
                <c:pt idx="23">
                  <c:v>4.1108320783862942</c:v>
                </c:pt>
                <c:pt idx="24">
                  <c:v>4.3840460974596693</c:v>
                </c:pt>
                <c:pt idx="25">
                  <c:v>5.2319125691738053</c:v>
                </c:pt>
                <c:pt idx="26">
                  <c:v>3.2589359752167795</c:v>
                </c:pt>
                <c:pt idx="27">
                  <c:v>0.74058535800274861</c:v>
                </c:pt>
                <c:pt idx="28">
                  <c:v>1.8850293040925779</c:v>
                </c:pt>
                <c:pt idx="29">
                  <c:v>3.1117799188762554</c:v>
                </c:pt>
                <c:pt idx="30">
                  <c:v>1.3697293976400859</c:v>
                </c:pt>
                <c:pt idx="31">
                  <c:v>1.366511522321898</c:v>
                </c:pt>
                <c:pt idx="32">
                  <c:v>-1.7980333613148591</c:v>
                </c:pt>
                <c:pt idx="33">
                  <c:v>-0.49311414315782864</c:v>
                </c:pt>
                <c:pt idx="34">
                  <c:v>-3.4003663695203743</c:v>
                </c:pt>
                <c:pt idx="35">
                  <c:v>-4.2664428563531045</c:v>
                </c:pt>
                <c:pt idx="36">
                  <c:v>-1.4617983782327393</c:v>
                </c:pt>
                <c:pt idx="37">
                  <c:v>-1.1687768992299612</c:v>
                </c:pt>
                <c:pt idx="38">
                  <c:v>-2.7762068753797657</c:v>
                </c:pt>
                <c:pt idx="39">
                  <c:v>-1.8324452586315445</c:v>
                </c:pt>
                <c:pt idx="40">
                  <c:v>1.2876341506173492</c:v>
                </c:pt>
                <c:pt idx="41">
                  <c:v>-1.5778276419496347</c:v>
                </c:pt>
                <c:pt idx="42">
                  <c:v>4.7885378540529269</c:v>
                </c:pt>
                <c:pt idx="43">
                  <c:v>5.5611921226022112</c:v>
                </c:pt>
                <c:pt idx="44">
                  <c:v>-0.39762708134169045</c:v>
                </c:pt>
                <c:pt idx="45">
                  <c:v>0.53071816981865338</c:v>
                </c:pt>
                <c:pt idx="46">
                  <c:v>2.9081213096533158</c:v>
                </c:pt>
                <c:pt idx="47">
                  <c:v>8.6181832785052315</c:v>
                </c:pt>
                <c:pt idx="48">
                  <c:v>1.7948538187064502</c:v>
                </c:pt>
                <c:pt idx="49">
                  <c:v>1.0681486315525242</c:v>
                </c:pt>
                <c:pt idx="50">
                  <c:v>2.2893804227593986</c:v>
                </c:pt>
                <c:pt idx="51">
                  <c:v>-0.20778015534345817</c:v>
                </c:pt>
                <c:pt idx="52">
                  <c:v>3.6267470162732263</c:v>
                </c:pt>
                <c:pt idx="53">
                  <c:v>0.18140871525801594</c:v>
                </c:pt>
                <c:pt idx="54">
                  <c:v>3.6909513250262371</c:v>
                </c:pt>
                <c:pt idx="55">
                  <c:v>1.0796375087080741</c:v>
                </c:pt>
                <c:pt idx="56">
                  <c:v>2.1716095840880838</c:v>
                </c:pt>
                <c:pt idx="57">
                  <c:v>3.7925291974992117</c:v>
                </c:pt>
                <c:pt idx="58">
                  <c:v>1.2712416278116072</c:v>
                </c:pt>
                <c:pt idx="59">
                  <c:v>2.7174543433512888</c:v>
                </c:pt>
                <c:pt idx="60">
                  <c:v>2.9942635270349465</c:v>
                </c:pt>
                <c:pt idx="61">
                  <c:v>3.2618568935707977</c:v>
                </c:pt>
                <c:pt idx="62">
                  <c:v>0.13967413570901455</c:v>
                </c:pt>
                <c:pt idx="63">
                  <c:v>5.775733181689878</c:v>
                </c:pt>
                <c:pt idx="64">
                  <c:v>3.3315993769516945</c:v>
                </c:pt>
                <c:pt idx="65">
                  <c:v>-1.4274608055597313</c:v>
                </c:pt>
                <c:pt idx="66">
                  <c:v>0.96946973458427377</c:v>
                </c:pt>
                <c:pt idx="67">
                  <c:v>2.3837645376240948</c:v>
                </c:pt>
                <c:pt idx="68">
                  <c:v>3.6561944502810118</c:v>
                </c:pt>
                <c:pt idx="69">
                  <c:v>5.8547088109815002</c:v>
                </c:pt>
                <c:pt idx="70">
                  <c:v>4.6343062809602698</c:v>
                </c:pt>
                <c:pt idx="71">
                  <c:v>5.4825057969041717</c:v>
                </c:pt>
                <c:pt idx="72">
                  <c:v>-2.2799154364462915</c:v>
                </c:pt>
                <c:pt idx="73">
                  <c:v>2.2587281119345635</c:v>
                </c:pt>
                <c:pt idx="74">
                  <c:v>-1.1977380851924335</c:v>
                </c:pt>
                <c:pt idx="75">
                  <c:v>-2.5217251855319143</c:v>
                </c:pt>
                <c:pt idx="76">
                  <c:v>-5.3013192454883296</c:v>
                </c:pt>
                <c:pt idx="77">
                  <c:v>-14.540190157341273</c:v>
                </c:pt>
                <c:pt idx="78">
                  <c:v>-14.418974377671187</c:v>
                </c:pt>
                <c:pt idx="79">
                  <c:v>-19.700626928008003</c:v>
                </c:pt>
                <c:pt idx="80">
                  <c:v>-23.917607577956563</c:v>
                </c:pt>
                <c:pt idx="81">
                  <c:v>-19.795360347395196</c:v>
                </c:pt>
                <c:pt idx="82">
                  <c:v>-22.511660139013625</c:v>
                </c:pt>
                <c:pt idx="83">
                  <c:v>-19.98655529253088</c:v>
                </c:pt>
                <c:pt idx="84">
                  <c:v>-20.179761423854359</c:v>
                </c:pt>
                <c:pt idx="85">
                  <c:v>-18.671187160427113</c:v>
                </c:pt>
                <c:pt idx="86">
                  <c:v>-25.853848445213739</c:v>
                </c:pt>
                <c:pt idx="87">
                  <c:v>-28.219033746913539</c:v>
                </c:pt>
                <c:pt idx="88">
                  <c:v>-19.364944665093692</c:v>
                </c:pt>
                <c:pt idx="89">
                  <c:v>-14.380078643658059</c:v>
                </c:pt>
                <c:pt idx="90">
                  <c:v>-18.4569307406252</c:v>
                </c:pt>
                <c:pt idx="91">
                  <c:v>-20.845424229480439</c:v>
                </c:pt>
                <c:pt idx="92">
                  <c:v>-22.927840536957731</c:v>
                </c:pt>
                <c:pt idx="93">
                  <c:v>-26.464686278127438</c:v>
                </c:pt>
                <c:pt idx="94">
                  <c:v>-27.163239952272743</c:v>
                </c:pt>
                <c:pt idx="95">
                  <c:v>-25.739821954010445</c:v>
                </c:pt>
                <c:pt idx="96">
                  <c:v>-23.571306300209951</c:v>
                </c:pt>
                <c:pt idx="97">
                  <c:v>-25.435088342671467</c:v>
                </c:pt>
                <c:pt idx="98">
                  <c:v>-26.39154902957068</c:v>
                </c:pt>
                <c:pt idx="99">
                  <c:v>-28.28150621600895</c:v>
                </c:pt>
                <c:pt idx="100">
                  <c:v>-23.885688766950889</c:v>
                </c:pt>
                <c:pt idx="101">
                  <c:v>-28.861947265653249</c:v>
                </c:pt>
                <c:pt idx="102">
                  <c:v>-22.646487910119962</c:v>
                </c:pt>
                <c:pt idx="103">
                  <c:v>-20.514519818923365</c:v>
                </c:pt>
                <c:pt idx="104">
                  <c:v>-22.900990166625029</c:v>
                </c:pt>
                <c:pt idx="105">
                  <c:v>-25.054306208703292</c:v>
                </c:pt>
                <c:pt idx="106">
                  <c:v>-25.818832549462826</c:v>
                </c:pt>
                <c:pt idx="107">
                  <c:v>-27.671647140716082</c:v>
                </c:pt>
                <c:pt idx="108">
                  <c:v>-32.572948999869972</c:v>
                </c:pt>
                <c:pt idx="109">
                  <c:v>-25.991834688148909</c:v>
                </c:pt>
                <c:pt idx="110">
                  <c:v>-21.440373286268287</c:v>
                </c:pt>
                <c:pt idx="111">
                  <c:v>-23.965273020099986</c:v>
                </c:pt>
                <c:pt idx="112">
                  <c:v>-23.310104092692843</c:v>
                </c:pt>
                <c:pt idx="113">
                  <c:v>-25.170565052081599</c:v>
                </c:pt>
                <c:pt idx="114">
                  <c:v>-27.76267175527931</c:v>
                </c:pt>
                <c:pt idx="115">
                  <c:v>-24.485704714886023</c:v>
                </c:pt>
                <c:pt idx="116">
                  <c:v>-20.872218984003243</c:v>
                </c:pt>
                <c:pt idx="117">
                  <c:v>-18.875168691677722</c:v>
                </c:pt>
                <c:pt idx="118">
                  <c:v>-18.215525315690478</c:v>
                </c:pt>
                <c:pt idx="119">
                  <c:v>-21.053594437167057</c:v>
                </c:pt>
                <c:pt idx="120">
                  <c:v>-28.247015830910584</c:v>
                </c:pt>
                <c:pt idx="121">
                  <c:v>-27.528516332872087</c:v>
                </c:pt>
                <c:pt idx="122">
                  <c:v>-30.874117757978933</c:v>
                </c:pt>
                <c:pt idx="123">
                  <c:v>-18.944470065288389</c:v>
                </c:pt>
                <c:pt idx="124">
                  <c:v>-23.419564384363678</c:v>
                </c:pt>
                <c:pt idx="125">
                  <c:v>-21.068820417917578</c:v>
                </c:pt>
                <c:pt idx="126">
                  <c:v>-24.432895229749477</c:v>
                </c:pt>
                <c:pt idx="127">
                  <c:v>-22.331103787922071</c:v>
                </c:pt>
                <c:pt idx="128">
                  <c:v>-26.711320779699246</c:v>
                </c:pt>
                <c:pt idx="129">
                  <c:v>-29.925838670103769</c:v>
                </c:pt>
                <c:pt idx="130">
                  <c:v>-23.918008144503361</c:v>
                </c:pt>
                <c:pt idx="131">
                  <c:v>-22.686198064063774</c:v>
                </c:pt>
                <c:pt idx="132">
                  <c:v>-22.600515173689171</c:v>
                </c:pt>
                <c:pt idx="133">
                  <c:v>-22.549881722673518</c:v>
                </c:pt>
                <c:pt idx="134">
                  <c:v>-16.975855647988283</c:v>
                </c:pt>
                <c:pt idx="135">
                  <c:v>-26.128847621079768</c:v>
                </c:pt>
                <c:pt idx="136">
                  <c:v>-28.700199992256621</c:v>
                </c:pt>
                <c:pt idx="137">
                  <c:v>-23.738073060023822</c:v>
                </c:pt>
                <c:pt idx="138">
                  <c:v>-21.139601886599149</c:v>
                </c:pt>
                <c:pt idx="139">
                  <c:v>-18.544941744195494</c:v>
                </c:pt>
                <c:pt idx="140">
                  <c:v>-19.487265249091568</c:v>
                </c:pt>
                <c:pt idx="141">
                  <c:v>-18.386885956475101</c:v>
                </c:pt>
                <c:pt idx="142">
                  <c:v>-24.053122747695753</c:v>
                </c:pt>
                <c:pt idx="143">
                  <c:v>-25.094294596197489</c:v>
                </c:pt>
                <c:pt idx="144">
                  <c:v>-21.217276363538563</c:v>
                </c:pt>
                <c:pt idx="145">
                  <c:v>-17.366588270831006</c:v>
                </c:pt>
                <c:pt idx="146">
                  <c:v>-19.115616876181424</c:v>
                </c:pt>
                <c:pt idx="147">
                  <c:v>-18.407527744499397</c:v>
                </c:pt>
                <c:pt idx="148">
                  <c:v>-17.209516283904435</c:v>
                </c:pt>
                <c:pt idx="149">
                  <c:v>-21.439519778529572</c:v>
                </c:pt>
                <c:pt idx="150">
                  <c:v>-25.239508448019297</c:v>
                </c:pt>
                <c:pt idx="151">
                  <c:v>-21.695801177362704</c:v>
                </c:pt>
                <c:pt idx="152">
                  <c:v>-20.47443000450108</c:v>
                </c:pt>
                <c:pt idx="153">
                  <c:v>-19.344052644028643</c:v>
                </c:pt>
                <c:pt idx="154">
                  <c:v>-17.933580132283964</c:v>
                </c:pt>
                <c:pt idx="155">
                  <c:v>-15.000197795978465</c:v>
                </c:pt>
                <c:pt idx="156">
                  <c:v>-20.59156227109888</c:v>
                </c:pt>
                <c:pt idx="157">
                  <c:v>-20.801427627214327</c:v>
                </c:pt>
                <c:pt idx="158">
                  <c:v>-16.40053499366195</c:v>
                </c:pt>
                <c:pt idx="159">
                  <c:v>-11.17127988461681</c:v>
                </c:pt>
                <c:pt idx="160">
                  <c:v>-8.5268744429139556</c:v>
                </c:pt>
                <c:pt idx="161">
                  <c:v>-27.903882760584018</c:v>
                </c:pt>
                <c:pt idx="162">
                  <c:v>-19.217906919691643</c:v>
                </c:pt>
                <c:pt idx="163">
                  <c:v>-18.311537455079055</c:v>
                </c:pt>
                <c:pt idx="164">
                  <c:v>-21.141762915565529</c:v>
                </c:pt>
                <c:pt idx="165">
                  <c:v>-12.455876947374126</c:v>
                </c:pt>
                <c:pt idx="166">
                  <c:v>-13.869336977374569</c:v>
                </c:pt>
                <c:pt idx="167">
                  <c:v>-14.89668776496935</c:v>
                </c:pt>
                <c:pt idx="168">
                  <c:v>-15.095730042611862</c:v>
                </c:pt>
                <c:pt idx="169">
                  <c:v>-13.979687599660352</c:v>
                </c:pt>
                <c:pt idx="170">
                  <c:v>-10.00456185341316</c:v>
                </c:pt>
                <c:pt idx="171">
                  <c:v>-17.13454168344138</c:v>
                </c:pt>
                <c:pt idx="172">
                  <c:v>-13.835985133705375</c:v>
                </c:pt>
                <c:pt idx="173">
                  <c:v>-15.751896717719687</c:v>
                </c:pt>
                <c:pt idx="174">
                  <c:v>-11.705506564031854</c:v>
                </c:pt>
                <c:pt idx="175">
                  <c:v>-13.505301410617678</c:v>
                </c:pt>
                <c:pt idx="176">
                  <c:v>-13.164218521494117</c:v>
                </c:pt>
                <c:pt idx="177">
                  <c:v>-19.049614648885736</c:v>
                </c:pt>
                <c:pt idx="178">
                  <c:v>-19.700780044965601</c:v>
                </c:pt>
                <c:pt idx="179">
                  <c:v>-15.472621303988818</c:v>
                </c:pt>
                <c:pt idx="180">
                  <c:v>-15.258659659171601</c:v>
                </c:pt>
                <c:pt idx="181">
                  <c:v>-12.770820036112557</c:v>
                </c:pt>
                <c:pt idx="182">
                  <c:v>-13.559611079869656</c:v>
                </c:pt>
                <c:pt idx="183">
                  <c:v>-10.578235396299187</c:v>
                </c:pt>
                <c:pt idx="184">
                  <c:v>-15.328077994981953</c:v>
                </c:pt>
                <c:pt idx="185">
                  <c:v>-15.782417135601992</c:v>
                </c:pt>
                <c:pt idx="186">
                  <c:v>-9.2675104664427401</c:v>
                </c:pt>
                <c:pt idx="187">
                  <c:v>-8.9892559791930999</c:v>
                </c:pt>
                <c:pt idx="188">
                  <c:v>-8.5793866489147632</c:v>
                </c:pt>
                <c:pt idx="189">
                  <c:v>-10.433133696236023</c:v>
                </c:pt>
                <c:pt idx="190">
                  <c:v>-10.397855250294985</c:v>
                </c:pt>
                <c:pt idx="191">
                  <c:v>-14.047733926737681</c:v>
                </c:pt>
                <c:pt idx="192">
                  <c:v>-16.28404453853592</c:v>
                </c:pt>
                <c:pt idx="193">
                  <c:v>-9.3723847132097671</c:v>
                </c:pt>
                <c:pt idx="194">
                  <c:v>-7.4776961050375901</c:v>
                </c:pt>
                <c:pt idx="195">
                  <c:v>-7.8632189579595311</c:v>
                </c:pt>
                <c:pt idx="196">
                  <c:v>-7.6890745699466843</c:v>
                </c:pt>
                <c:pt idx="197">
                  <c:v>-5.0189008917209854</c:v>
                </c:pt>
                <c:pt idx="198">
                  <c:v>-9.6494260279590165</c:v>
                </c:pt>
                <c:pt idx="199">
                  <c:v>-13.284338047831802</c:v>
                </c:pt>
                <c:pt idx="200">
                  <c:v>-7.5848203200112012</c:v>
                </c:pt>
                <c:pt idx="201">
                  <c:v>-6.2909884594451952</c:v>
                </c:pt>
                <c:pt idx="202">
                  <c:v>-9.1173235186802302</c:v>
                </c:pt>
                <c:pt idx="203">
                  <c:v>-7.9906567818602943</c:v>
                </c:pt>
                <c:pt idx="204">
                  <c:v>-8.6745262546825614</c:v>
                </c:pt>
                <c:pt idx="205">
                  <c:v>-11.267309186316751</c:v>
                </c:pt>
                <c:pt idx="206">
                  <c:v>-12.904351218339412</c:v>
                </c:pt>
                <c:pt idx="207">
                  <c:v>-7.2317103706421495</c:v>
                </c:pt>
                <c:pt idx="208">
                  <c:v>-7.4744617745648592</c:v>
                </c:pt>
                <c:pt idx="209">
                  <c:v>-6.879359811573166</c:v>
                </c:pt>
                <c:pt idx="210">
                  <c:v>-5.7056947991229503</c:v>
                </c:pt>
                <c:pt idx="211">
                  <c:v>-8.4561767483608747</c:v>
                </c:pt>
                <c:pt idx="212">
                  <c:v>-9.2700217037521302</c:v>
                </c:pt>
                <c:pt idx="213">
                  <c:v>-11.804008798707567</c:v>
                </c:pt>
                <c:pt idx="214">
                  <c:v>-7.9639334075141628</c:v>
                </c:pt>
                <c:pt idx="215">
                  <c:v>-8.7109773690507524</c:v>
                </c:pt>
                <c:pt idx="216">
                  <c:v>-6.3250155650207613</c:v>
                </c:pt>
                <c:pt idx="217">
                  <c:v>-6.6661869873605299</c:v>
                </c:pt>
                <c:pt idx="218">
                  <c:v>-8.866008200864874</c:v>
                </c:pt>
                <c:pt idx="219">
                  <c:v>-10.610154050023782</c:v>
                </c:pt>
                <c:pt idx="220">
                  <c:v>-10.77507285061164</c:v>
                </c:pt>
                <c:pt idx="221">
                  <c:v>-7.9077080513379521</c:v>
                </c:pt>
                <c:pt idx="222">
                  <c:v>-8.62265180280923</c:v>
                </c:pt>
                <c:pt idx="223">
                  <c:v>-3.7499912797336004</c:v>
                </c:pt>
                <c:pt idx="224">
                  <c:v>-2.5569645819712541</c:v>
                </c:pt>
                <c:pt idx="225">
                  <c:v>-5.1737628049841033</c:v>
                </c:pt>
                <c:pt idx="226">
                  <c:v>-6.3343878198522647</c:v>
                </c:pt>
                <c:pt idx="227">
                  <c:v>2.558537272785907</c:v>
                </c:pt>
                <c:pt idx="228">
                  <c:v>-4.6712858002304287</c:v>
                </c:pt>
                <c:pt idx="229">
                  <c:v>-9.7387324041510759</c:v>
                </c:pt>
                <c:pt idx="230">
                  <c:v>-4.6615583530597595</c:v>
                </c:pt>
                <c:pt idx="231">
                  <c:v>-3.4477289614950299</c:v>
                </c:pt>
                <c:pt idx="232">
                  <c:v>-7.7487757393023315</c:v>
                </c:pt>
                <c:pt idx="233">
                  <c:v>-6.5721902308821241</c:v>
                </c:pt>
                <c:pt idx="234">
                  <c:v>-4.8193157070477728</c:v>
                </c:pt>
                <c:pt idx="235">
                  <c:v>-7.0368556880862538</c:v>
                </c:pt>
                <c:pt idx="236">
                  <c:v>-6.318657869062184</c:v>
                </c:pt>
                <c:pt idx="237">
                  <c:v>-3.6598036019882745</c:v>
                </c:pt>
                <c:pt idx="238">
                  <c:v>-3.5321102286885839</c:v>
                </c:pt>
                <c:pt idx="239">
                  <c:v>-5.715040013856802</c:v>
                </c:pt>
                <c:pt idx="240">
                  <c:v>-4.5383024144241579</c:v>
                </c:pt>
                <c:pt idx="241">
                  <c:v>-5.7363126038572307</c:v>
                </c:pt>
                <c:pt idx="242">
                  <c:v>-5.8096157983087</c:v>
                </c:pt>
                <c:pt idx="243">
                  <c:v>-7.9258470953714237</c:v>
                </c:pt>
                <c:pt idx="244">
                  <c:v>-5.4358023701946152</c:v>
                </c:pt>
                <c:pt idx="245">
                  <c:v>-6.0962431765974685</c:v>
                </c:pt>
                <c:pt idx="246">
                  <c:v>-2.6897768887826503</c:v>
                </c:pt>
                <c:pt idx="247">
                  <c:v>-6.3670636967161949</c:v>
                </c:pt>
                <c:pt idx="248">
                  <c:v>-5.0856413847330479</c:v>
                </c:pt>
                <c:pt idx="249">
                  <c:v>-2.6577482697427932</c:v>
                </c:pt>
                <c:pt idx="250">
                  <c:v>-3.2873467099054619</c:v>
                </c:pt>
                <c:pt idx="251">
                  <c:v>-3.9416581993936539</c:v>
                </c:pt>
                <c:pt idx="252">
                  <c:v>-4.6423812259472497</c:v>
                </c:pt>
                <c:pt idx="253">
                  <c:v>-4.9314636770560201</c:v>
                </c:pt>
                <c:pt idx="254">
                  <c:v>-4.7167656799510285</c:v>
                </c:pt>
                <c:pt idx="255">
                  <c:v>-4.8191840215498241</c:v>
                </c:pt>
                <c:pt idx="256">
                  <c:v>-4.4124536914804464</c:v>
                </c:pt>
                <c:pt idx="257">
                  <c:v>-5.1164860115311015</c:v>
                </c:pt>
                <c:pt idx="258">
                  <c:v>-4.0278481635519308</c:v>
                </c:pt>
                <c:pt idx="259">
                  <c:v>-2.7157574593479916</c:v>
                </c:pt>
                <c:pt idx="260">
                  <c:v>-2.5992257009067385</c:v>
                </c:pt>
                <c:pt idx="261">
                  <c:v>-3.5443042526989235</c:v>
                </c:pt>
                <c:pt idx="262">
                  <c:v>-6.5891309392141748</c:v>
                </c:pt>
                <c:pt idx="263">
                  <c:v>-2.9333229839646533</c:v>
                </c:pt>
                <c:pt idx="264">
                  <c:v>-2.9109553608122463</c:v>
                </c:pt>
                <c:pt idx="265">
                  <c:v>-1.5849286884996578</c:v>
                </c:pt>
                <c:pt idx="266">
                  <c:v>-4.3126502424537403</c:v>
                </c:pt>
                <c:pt idx="267">
                  <c:v>-1.7752192391530972</c:v>
                </c:pt>
                <c:pt idx="268">
                  <c:v>-3.8971199647720542</c:v>
                </c:pt>
                <c:pt idx="269">
                  <c:v>-7.1173577932654828</c:v>
                </c:pt>
                <c:pt idx="270">
                  <c:v>-6.736025107023516</c:v>
                </c:pt>
                <c:pt idx="271">
                  <c:v>-7.9690410941937486</c:v>
                </c:pt>
                <c:pt idx="272">
                  <c:v>-5.0570538409977788</c:v>
                </c:pt>
                <c:pt idx="273">
                  <c:v>-8.2071452067068389</c:v>
                </c:pt>
                <c:pt idx="274">
                  <c:v>-5.207269380539854</c:v>
                </c:pt>
                <c:pt idx="275">
                  <c:v>-4.0307720674600374</c:v>
                </c:pt>
                <c:pt idx="276">
                  <c:v>-7.5885462343521164</c:v>
                </c:pt>
                <c:pt idx="277">
                  <c:v>-6.688645423378806</c:v>
                </c:pt>
                <c:pt idx="278">
                  <c:v>-7.3022144739277595</c:v>
                </c:pt>
                <c:pt idx="279">
                  <c:v>-4.5558135403688587</c:v>
                </c:pt>
                <c:pt idx="280">
                  <c:v>-5.2987153790733403</c:v>
                </c:pt>
                <c:pt idx="281">
                  <c:v>-6.4154388725133442</c:v>
                </c:pt>
                <c:pt idx="282">
                  <c:v>-3.7869240408997014</c:v>
                </c:pt>
                <c:pt idx="283">
                  <c:v>-7.013315110382556</c:v>
                </c:pt>
                <c:pt idx="284">
                  <c:v>-7.3889997318575613</c:v>
                </c:pt>
                <c:pt idx="285">
                  <c:v>-8.9905455188291423</c:v>
                </c:pt>
                <c:pt idx="286">
                  <c:v>-5.775115298194236</c:v>
                </c:pt>
                <c:pt idx="287">
                  <c:v>-5.951468001905873</c:v>
                </c:pt>
                <c:pt idx="288">
                  <c:v>-4.11760876682205</c:v>
                </c:pt>
                <c:pt idx="289">
                  <c:v>-5.9470547484143799</c:v>
                </c:pt>
                <c:pt idx="290">
                  <c:v>-7.0958021376709555</c:v>
                </c:pt>
                <c:pt idx="291">
                  <c:v>-8.1132009833696408</c:v>
                </c:pt>
                <c:pt idx="292">
                  <c:v>-9.1344064603801947</c:v>
                </c:pt>
                <c:pt idx="293">
                  <c:v>-6.9059781887661531</c:v>
                </c:pt>
                <c:pt idx="294">
                  <c:v>-8.1265491069278895</c:v>
                </c:pt>
                <c:pt idx="295">
                  <c:v>-5.9316461097967075</c:v>
                </c:pt>
                <c:pt idx="296">
                  <c:v>-7.073558007352073</c:v>
                </c:pt>
                <c:pt idx="297">
                  <c:v>-3.8720367190046492</c:v>
                </c:pt>
                <c:pt idx="298">
                  <c:v>-7.4282783558592973</c:v>
                </c:pt>
                <c:pt idx="299">
                  <c:v>-7.2456927315419266</c:v>
                </c:pt>
                <c:pt idx="300">
                  <c:v>-4.4701806992892354</c:v>
                </c:pt>
                <c:pt idx="301">
                  <c:v>-4.9723010075052949</c:v>
                </c:pt>
                <c:pt idx="302">
                  <c:v>-6.2670857108493303</c:v>
                </c:pt>
                <c:pt idx="303">
                  <c:v>-10.89476247462807</c:v>
                </c:pt>
                <c:pt idx="304">
                  <c:v>-8.0799489008909511</c:v>
                </c:pt>
                <c:pt idx="305">
                  <c:v>-3.7418726233838715</c:v>
                </c:pt>
                <c:pt idx="306">
                  <c:v>-5.4380601174343992</c:v>
                </c:pt>
                <c:pt idx="307">
                  <c:v>-5.9048088704297186</c:v>
                </c:pt>
                <c:pt idx="308">
                  <c:v>-2.3264152863020353</c:v>
                </c:pt>
                <c:pt idx="309">
                  <c:v>-2.2816191869030784</c:v>
                </c:pt>
                <c:pt idx="310">
                  <c:v>-4.5313760547232604</c:v>
                </c:pt>
                <c:pt idx="311">
                  <c:v>-7.4251372634861745</c:v>
                </c:pt>
                <c:pt idx="312">
                  <c:v>-8.729667163193195</c:v>
                </c:pt>
                <c:pt idx="313">
                  <c:v>-8.3956028778555378</c:v>
                </c:pt>
                <c:pt idx="314">
                  <c:v>-8.0280009831540795</c:v>
                </c:pt>
                <c:pt idx="315">
                  <c:v>-6.8037257551477799</c:v>
                </c:pt>
                <c:pt idx="316">
                  <c:v>-3.7404760187734345</c:v>
                </c:pt>
                <c:pt idx="317">
                  <c:v>-13.562625455460751</c:v>
                </c:pt>
                <c:pt idx="318">
                  <c:v>-17.128718261306577</c:v>
                </c:pt>
                <c:pt idx="319">
                  <c:v>-8.6946460034644524</c:v>
                </c:pt>
                <c:pt idx="320">
                  <c:v>-11.222254061201994</c:v>
                </c:pt>
                <c:pt idx="321">
                  <c:v>-8.7120358854132594</c:v>
                </c:pt>
                <c:pt idx="322">
                  <c:v>-10.683236246255644</c:v>
                </c:pt>
                <c:pt idx="323">
                  <c:v>-9.5407433090831191</c:v>
                </c:pt>
                <c:pt idx="324">
                  <c:v>-17.590268430716016</c:v>
                </c:pt>
                <c:pt idx="325">
                  <c:v>-17.380311940834098</c:v>
                </c:pt>
                <c:pt idx="326">
                  <c:v>-10.597083467913011</c:v>
                </c:pt>
                <c:pt idx="327">
                  <c:v>-9.984356907124182</c:v>
                </c:pt>
                <c:pt idx="328">
                  <c:v>-4.1389006616120634</c:v>
                </c:pt>
                <c:pt idx="329">
                  <c:v>-2.91693577462192</c:v>
                </c:pt>
                <c:pt idx="330">
                  <c:v>1.5730502704758111</c:v>
                </c:pt>
                <c:pt idx="331">
                  <c:v>-10.800684882367005</c:v>
                </c:pt>
                <c:pt idx="332">
                  <c:v>-16.141870463000181</c:v>
                </c:pt>
                <c:pt idx="333">
                  <c:v>-14.947967068211126</c:v>
                </c:pt>
                <c:pt idx="334">
                  <c:v>-17.127774466011864</c:v>
                </c:pt>
                <c:pt idx="335">
                  <c:v>-5.8602774119165986</c:v>
                </c:pt>
                <c:pt idx="336">
                  <c:v>-3.5018212814767802</c:v>
                </c:pt>
                <c:pt idx="337">
                  <c:v>-2.05578619790698</c:v>
                </c:pt>
                <c:pt idx="338">
                  <c:v>-7.7070086611290574</c:v>
                </c:pt>
                <c:pt idx="339">
                  <c:v>-9.7869500888681475</c:v>
                </c:pt>
                <c:pt idx="340">
                  <c:v>-11.624373139126776</c:v>
                </c:pt>
                <c:pt idx="341">
                  <c:v>-15.418548519372221</c:v>
                </c:pt>
                <c:pt idx="342">
                  <c:v>-2.2477507476651688</c:v>
                </c:pt>
                <c:pt idx="343">
                  <c:v>-4.0970825901784576</c:v>
                </c:pt>
                <c:pt idx="344">
                  <c:v>-4.895983389971061</c:v>
                </c:pt>
                <c:pt idx="345">
                  <c:v>-10.299890708377685</c:v>
                </c:pt>
                <c:pt idx="346">
                  <c:v>-9.6942646496684439</c:v>
                </c:pt>
                <c:pt idx="347">
                  <c:v>-3.6150860860980174</c:v>
                </c:pt>
                <c:pt idx="348">
                  <c:v>-2.857612878454153</c:v>
                </c:pt>
                <c:pt idx="349">
                  <c:v>-4.322719671897727</c:v>
                </c:pt>
                <c:pt idx="350">
                  <c:v>-2.2780382888320911</c:v>
                </c:pt>
                <c:pt idx="351">
                  <c:v>-0.87472470293581472</c:v>
                </c:pt>
                <c:pt idx="352">
                  <c:v>-2.9099250611891145</c:v>
                </c:pt>
                <c:pt idx="353">
                  <c:v>-5.2245898480407531</c:v>
                </c:pt>
                <c:pt idx="354">
                  <c:v>0.89211452193173613</c:v>
                </c:pt>
                <c:pt idx="355">
                  <c:v>0.44626917793646914</c:v>
                </c:pt>
                <c:pt idx="356">
                  <c:v>2.3156669552713414</c:v>
                </c:pt>
                <c:pt idx="357">
                  <c:v>-0.25772597533475283</c:v>
                </c:pt>
                <c:pt idx="358">
                  <c:v>-6.8828165666656451</c:v>
                </c:pt>
                <c:pt idx="359">
                  <c:v>1.3617165933584456</c:v>
                </c:pt>
                <c:pt idx="360">
                  <c:v>5.4240526598560299</c:v>
                </c:pt>
                <c:pt idx="361">
                  <c:v>-2.3310118053351117</c:v>
                </c:pt>
                <c:pt idx="362">
                  <c:v>2.2095681351988707</c:v>
                </c:pt>
                <c:pt idx="363">
                  <c:v>1.9433911128882932</c:v>
                </c:pt>
                <c:pt idx="364">
                  <c:v>-1.1513699042622303</c:v>
                </c:pt>
                <c:pt idx="365">
                  <c:v>-17.129520485608619</c:v>
                </c:pt>
                <c:pt idx="366">
                  <c:v>-13.009304752303905</c:v>
                </c:pt>
                <c:pt idx="367">
                  <c:v>-10.01565050769309</c:v>
                </c:pt>
                <c:pt idx="368">
                  <c:v>-2.2019894402352174</c:v>
                </c:pt>
                <c:pt idx="369">
                  <c:v>-4.5025510567461184</c:v>
                </c:pt>
                <c:pt idx="370">
                  <c:v>-4.5917929477493651</c:v>
                </c:pt>
                <c:pt idx="371">
                  <c:v>-6.2417926606113374</c:v>
                </c:pt>
                <c:pt idx="372">
                  <c:v>-1.622051365722033</c:v>
                </c:pt>
                <c:pt idx="373">
                  <c:v>-8.9260337644114678</c:v>
                </c:pt>
                <c:pt idx="374">
                  <c:v>-11.448731822008375</c:v>
                </c:pt>
                <c:pt idx="375">
                  <c:v>-2.1567897097526032</c:v>
                </c:pt>
                <c:pt idx="376">
                  <c:v>-2.6763437768535985</c:v>
                </c:pt>
                <c:pt idx="377">
                  <c:v>-0.82965266840352592</c:v>
                </c:pt>
                <c:pt idx="378">
                  <c:v>7.5993929876171373E-2</c:v>
                </c:pt>
                <c:pt idx="379">
                  <c:v>-8.5555620777539882</c:v>
                </c:pt>
                <c:pt idx="380">
                  <c:v>-12.552667304750941</c:v>
                </c:pt>
                <c:pt idx="381">
                  <c:v>-12.425427231027083</c:v>
                </c:pt>
                <c:pt idx="382">
                  <c:v>-7.7689414195242623</c:v>
                </c:pt>
                <c:pt idx="383">
                  <c:v>-12.481631578013262</c:v>
                </c:pt>
                <c:pt idx="384">
                  <c:v>-12.214109130367323</c:v>
                </c:pt>
                <c:pt idx="385">
                  <c:v>-12.514470949558655</c:v>
                </c:pt>
                <c:pt idx="386">
                  <c:v>-10.777904261711043</c:v>
                </c:pt>
                <c:pt idx="387">
                  <c:v>-15.226764501034067</c:v>
                </c:pt>
                <c:pt idx="388">
                  <c:v>-15.9370664332194</c:v>
                </c:pt>
                <c:pt idx="389">
                  <c:v>-7.4843549083648826</c:v>
                </c:pt>
                <c:pt idx="390">
                  <c:v>-13.758703915792912</c:v>
                </c:pt>
                <c:pt idx="391">
                  <c:v>-8.9445241269793279</c:v>
                </c:pt>
                <c:pt idx="392">
                  <c:v>-7.7753704661467005</c:v>
                </c:pt>
                <c:pt idx="393">
                  <c:v>-9.8541906099800425</c:v>
                </c:pt>
                <c:pt idx="394">
                  <c:v>-14.351250781047593</c:v>
                </c:pt>
                <c:pt idx="395">
                  <c:v>-19.21632751758035</c:v>
                </c:pt>
                <c:pt idx="396">
                  <c:v>-7.9140735368893704</c:v>
                </c:pt>
                <c:pt idx="397">
                  <c:v>-9.9932313936975454</c:v>
                </c:pt>
                <c:pt idx="398">
                  <c:v>-11.407973490870143</c:v>
                </c:pt>
                <c:pt idx="399">
                  <c:v>-9.7178454041556463</c:v>
                </c:pt>
                <c:pt idx="400">
                  <c:v>-7.3009268676399213</c:v>
                </c:pt>
                <c:pt idx="401">
                  <c:v>-12.469587161684977</c:v>
                </c:pt>
                <c:pt idx="402">
                  <c:v>-9.5350970782767526</c:v>
                </c:pt>
                <c:pt idx="403">
                  <c:v>-7.2817751280108682</c:v>
                </c:pt>
                <c:pt idx="404">
                  <c:v>-8.7813068956397622</c:v>
                </c:pt>
                <c:pt idx="405">
                  <c:v>-9.0059417609357215</c:v>
                </c:pt>
                <c:pt idx="406">
                  <c:v>-9.0081796464321329</c:v>
                </c:pt>
                <c:pt idx="407">
                  <c:v>-7.6088585719282333</c:v>
                </c:pt>
                <c:pt idx="408">
                  <c:v>-10.376068896562556</c:v>
                </c:pt>
                <c:pt idx="409">
                  <c:v>-15.384092224974644</c:v>
                </c:pt>
                <c:pt idx="410">
                  <c:v>-2.8732941381722128</c:v>
                </c:pt>
                <c:pt idx="411">
                  <c:v>-0.29710832869175974</c:v>
                </c:pt>
                <c:pt idx="412">
                  <c:v>-9.180093897306941</c:v>
                </c:pt>
                <c:pt idx="413">
                  <c:v>-4.8383010316064023</c:v>
                </c:pt>
                <c:pt idx="414">
                  <c:v>-5.1192996512102003</c:v>
                </c:pt>
                <c:pt idx="415">
                  <c:v>-7.6255301431539868</c:v>
                </c:pt>
                <c:pt idx="416">
                  <c:v>-13.105131797177359</c:v>
                </c:pt>
                <c:pt idx="417">
                  <c:v>-6.1723423470075485</c:v>
                </c:pt>
                <c:pt idx="418">
                  <c:v>-5.5051543719469906</c:v>
                </c:pt>
                <c:pt idx="419">
                  <c:v>-8.5680923491927121</c:v>
                </c:pt>
                <c:pt idx="420">
                  <c:v>-4.6420389137065348</c:v>
                </c:pt>
                <c:pt idx="421">
                  <c:v>-4.2123576199072721</c:v>
                </c:pt>
                <c:pt idx="422">
                  <c:v>-10.069546722625638</c:v>
                </c:pt>
                <c:pt idx="423">
                  <c:v>-18.239381060963151</c:v>
                </c:pt>
                <c:pt idx="424">
                  <c:v>-8.2106315461579165</c:v>
                </c:pt>
                <c:pt idx="425">
                  <c:v>-9.0001864275079519</c:v>
                </c:pt>
                <c:pt idx="426">
                  <c:v>-11.023467054936113</c:v>
                </c:pt>
                <c:pt idx="427">
                  <c:v>-9.7117787010654144</c:v>
                </c:pt>
                <c:pt idx="428">
                  <c:v>-8.8763576863436739</c:v>
                </c:pt>
                <c:pt idx="429">
                  <c:v>-14.491316059583259</c:v>
                </c:pt>
                <c:pt idx="430">
                  <c:v>-18.576004313837601</c:v>
                </c:pt>
                <c:pt idx="431">
                  <c:v>-11.052661782176529</c:v>
                </c:pt>
                <c:pt idx="432">
                  <c:v>-9.5077358604154156</c:v>
                </c:pt>
                <c:pt idx="433">
                  <c:v>-10.229922943977074</c:v>
                </c:pt>
                <c:pt idx="434">
                  <c:v>-11.645983662678502</c:v>
                </c:pt>
                <c:pt idx="435">
                  <c:v>-12.682375295974349</c:v>
                </c:pt>
                <c:pt idx="436">
                  <c:v>-11.238072996305585</c:v>
                </c:pt>
                <c:pt idx="437">
                  <c:v>-15.513685593216989</c:v>
                </c:pt>
                <c:pt idx="438">
                  <c:v>-7.3472740694459118</c:v>
                </c:pt>
                <c:pt idx="439">
                  <c:v>-6.4042519975699062</c:v>
                </c:pt>
                <c:pt idx="440">
                  <c:v>-3.7160599284764739</c:v>
                </c:pt>
                <c:pt idx="441">
                  <c:v>-2.411787488958252</c:v>
                </c:pt>
                <c:pt idx="442">
                  <c:v>11.110495071339777</c:v>
                </c:pt>
                <c:pt idx="443">
                  <c:v>9.0854591574227239</c:v>
                </c:pt>
                <c:pt idx="444">
                  <c:v>11.430654165834092</c:v>
                </c:pt>
                <c:pt idx="445">
                  <c:v>15.720349375502325</c:v>
                </c:pt>
                <c:pt idx="446">
                  <c:v>34.091558781345867</c:v>
                </c:pt>
                <c:pt idx="447">
                  <c:v>32.558401397214539</c:v>
                </c:pt>
                <c:pt idx="448">
                  <c:v>26.966391053567666</c:v>
                </c:pt>
                <c:pt idx="449">
                  <c:v>27.082800560673704</c:v>
                </c:pt>
                <c:pt idx="450">
                  <c:v>16.094172283063418</c:v>
                </c:pt>
                <c:pt idx="451">
                  <c:v>23.605165082461166</c:v>
                </c:pt>
                <c:pt idx="452">
                  <c:v>26.787523791611122</c:v>
                </c:pt>
                <c:pt idx="453">
                  <c:v>29.828726625512267</c:v>
                </c:pt>
                <c:pt idx="454">
                  <c:v>13.938669556087831</c:v>
                </c:pt>
                <c:pt idx="455">
                  <c:v>24.23287589391337</c:v>
                </c:pt>
                <c:pt idx="456">
                  <c:v>18.606564963750568</c:v>
                </c:pt>
                <c:pt idx="457">
                  <c:v>26.871321104329027</c:v>
                </c:pt>
                <c:pt idx="458">
                  <c:v>21.605953590757569</c:v>
                </c:pt>
                <c:pt idx="459">
                  <c:v>22.798036943782918</c:v>
                </c:pt>
                <c:pt idx="460">
                  <c:v>33.837356332784985</c:v>
                </c:pt>
                <c:pt idx="461">
                  <c:v>25.35528625233832</c:v>
                </c:pt>
                <c:pt idx="462">
                  <c:v>35.242976728014014</c:v>
                </c:pt>
                <c:pt idx="463">
                  <c:v>33.193621030941259</c:v>
                </c:pt>
                <c:pt idx="464">
                  <c:v>36.892339275900454</c:v>
                </c:pt>
                <c:pt idx="465">
                  <c:v>20.053746543983625</c:v>
                </c:pt>
                <c:pt idx="466">
                  <c:v>34.950116087954733</c:v>
                </c:pt>
                <c:pt idx="467">
                  <c:v>39.528025232011387</c:v>
                </c:pt>
                <c:pt idx="468">
                  <c:v>20.340783161317692</c:v>
                </c:pt>
                <c:pt idx="469">
                  <c:v>30.284152768173271</c:v>
                </c:pt>
                <c:pt idx="470">
                  <c:v>22.94148411962712</c:v>
                </c:pt>
                <c:pt idx="471">
                  <c:v>22.499856322551487</c:v>
                </c:pt>
                <c:pt idx="472">
                  <c:v>22.852410024330148</c:v>
                </c:pt>
                <c:pt idx="473">
                  <c:v>28.254416120173186</c:v>
                </c:pt>
                <c:pt idx="474">
                  <c:v>24.403049977766731</c:v>
                </c:pt>
                <c:pt idx="475">
                  <c:v>20.59156918729937</c:v>
                </c:pt>
                <c:pt idx="476">
                  <c:v>35.46743065834891</c:v>
                </c:pt>
                <c:pt idx="477">
                  <c:v>24.799455371517908</c:v>
                </c:pt>
                <c:pt idx="478">
                  <c:v>26.947545264464335</c:v>
                </c:pt>
                <c:pt idx="479">
                  <c:v>21.860184190193412</c:v>
                </c:pt>
                <c:pt idx="480">
                  <c:v>32.351388705954271</c:v>
                </c:pt>
                <c:pt idx="481">
                  <c:v>29.735497054636411</c:v>
                </c:pt>
                <c:pt idx="482">
                  <c:v>27.290468227487722</c:v>
                </c:pt>
                <c:pt idx="483">
                  <c:v>25.205690196759228</c:v>
                </c:pt>
                <c:pt idx="484">
                  <c:v>26.411952034091847</c:v>
                </c:pt>
                <c:pt idx="485">
                  <c:v>40.956837442573409</c:v>
                </c:pt>
                <c:pt idx="486">
                  <c:v>32.296500503019935</c:v>
                </c:pt>
                <c:pt idx="487">
                  <c:v>38.294741075778255</c:v>
                </c:pt>
                <c:pt idx="488">
                  <c:v>22.042014127301591</c:v>
                </c:pt>
                <c:pt idx="489">
                  <c:v>28.749082426800836</c:v>
                </c:pt>
                <c:pt idx="490">
                  <c:v>23.777571261733506</c:v>
                </c:pt>
                <c:pt idx="491">
                  <c:v>28.878317525500233</c:v>
                </c:pt>
                <c:pt idx="492">
                  <c:v>20.915171209637478</c:v>
                </c:pt>
                <c:pt idx="493">
                  <c:v>34.681518786289381</c:v>
                </c:pt>
                <c:pt idx="494">
                  <c:v>43.691216199874617</c:v>
                </c:pt>
                <c:pt idx="495">
                  <c:v>25.903029241628168</c:v>
                </c:pt>
                <c:pt idx="496">
                  <c:v>25.960248246335727</c:v>
                </c:pt>
                <c:pt idx="497">
                  <c:v>24.864986886129529</c:v>
                </c:pt>
                <c:pt idx="498">
                  <c:v>27.811322050893704</c:v>
                </c:pt>
                <c:pt idx="499">
                  <c:v>32.134795294924182</c:v>
                </c:pt>
                <c:pt idx="500">
                  <c:v>36.86121163207774</c:v>
                </c:pt>
                <c:pt idx="501">
                  <c:v>39.313459005274957</c:v>
                </c:pt>
                <c:pt idx="502">
                  <c:v>29.526873663998504</c:v>
                </c:pt>
                <c:pt idx="503">
                  <c:v>23.18911618468432</c:v>
                </c:pt>
                <c:pt idx="504">
                  <c:v>20.37632372561038</c:v>
                </c:pt>
                <c:pt idx="505">
                  <c:v>21.500429660684439</c:v>
                </c:pt>
                <c:pt idx="506">
                  <c:v>25.780486833025858</c:v>
                </c:pt>
                <c:pt idx="507">
                  <c:v>20.124439552466541</c:v>
                </c:pt>
                <c:pt idx="508">
                  <c:v>31.924214783029836</c:v>
                </c:pt>
                <c:pt idx="509">
                  <c:v>22.574456723128392</c:v>
                </c:pt>
                <c:pt idx="510">
                  <c:v>19.544969060175312</c:v>
                </c:pt>
                <c:pt idx="511">
                  <c:v>21.212136278619795</c:v>
                </c:pt>
                <c:pt idx="512">
                  <c:v>19.228105593311746</c:v>
                </c:pt>
                <c:pt idx="513">
                  <c:v>15.711706508614187</c:v>
                </c:pt>
                <c:pt idx="514">
                  <c:v>21.96549385179696</c:v>
                </c:pt>
                <c:pt idx="515">
                  <c:v>32.158792597108587</c:v>
                </c:pt>
                <c:pt idx="516">
                  <c:v>26.385619737525776</c:v>
                </c:pt>
                <c:pt idx="517">
                  <c:v>25.069605646753878</c:v>
                </c:pt>
                <c:pt idx="518">
                  <c:v>5.3952855330726965</c:v>
                </c:pt>
                <c:pt idx="519">
                  <c:v>11.834579763853961</c:v>
                </c:pt>
                <c:pt idx="520">
                  <c:v>13.481704516220431</c:v>
                </c:pt>
                <c:pt idx="521">
                  <c:v>17.001609440012778</c:v>
                </c:pt>
                <c:pt idx="522">
                  <c:v>23.482797831058988</c:v>
                </c:pt>
                <c:pt idx="523">
                  <c:v>17.192255641040855</c:v>
                </c:pt>
                <c:pt idx="524">
                  <c:v>17.307600768582756</c:v>
                </c:pt>
                <c:pt idx="525">
                  <c:v>15.109354390050646</c:v>
                </c:pt>
                <c:pt idx="526">
                  <c:v>32.743361842739297</c:v>
                </c:pt>
                <c:pt idx="527">
                  <c:v>17.479494448940493</c:v>
                </c:pt>
                <c:pt idx="528">
                  <c:v>20.590701000345998</c:v>
                </c:pt>
                <c:pt idx="529">
                  <c:v>34.228378193011238</c:v>
                </c:pt>
                <c:pt idx="530">
                  <c:v>14.717637965581376</c:v>
                </c:pt>
                <c:pt idx="531">
                  <c:v>16.67371242512619</c:v>
                </c:pt>
                <c:pt idx="532">
                  <c:v>18.401361151528349</c:v>
                </c:pt>
                <c:pt idx="533">
                  <c:v>13.903035397454047</c:v>
                </c:pt>
                <c:pt idx="534">
                  <c:v>9.6299155294815204</c:v>
                </c:pt>
                <c:pt idx="535">
                  <c:v>11.927422452163905</c:v>
                </c:pt>
                <c:pt idx="536">
                  <c:v>21.897362638819313</c:v>
                </c:pt>
                <c:pt idx="537">
                  <c:v>17.218996771015821</c:v>
                </c:pt>
                <c:pt idx="538">
                  <c:v>16.671401239368258</c:v>
                </c:pt>
                <c:pt idx="539">
                  <c:v>13.108042020741218</c:v>
                </c:pt>
                <c:pt idx="540">
                  <c:v>15.151810361255476</c:v>
                </c:pt>
                <c:pt idx="541">
                  <c:v>12.470665742709011</c:v>
                </c:pt>
                <c:pt idx="542">
                  <c:v>14.973030485699018</c:v>
                </c:pt>
                <c:pt idx="543">
                  <c:v>22.477085670249156</c:v>
                </c:pt>
                <c:pt idx="544">
                  <c:v>17.368871628610091</c:v>
                </c:pt>
                <c:pt idx="545">
                  <c:v>14.983906475408897</c:v>
                </c:pt>
                <c:pt idx="546">
                  <c:v>14.251850620715368</c:v>
                </c:pt>
                <c:pt idx="547">
                  <c:v>19.83714764870853</c:v>
                </c:pt>
                <c:pt idx="548">
                  <c:v>10.225823368606592</c:v>
                </c:pt>
                <c:pt idx="549">
                  <c:v>17.374510070903835</c:v>
                </c:pt>
                <c:pt idx="550">
                  <c:v>17.481951358743938</c:v>
                </c:pt>
                <c:pt idx="551">
                  <c:v>14.940077944361494</c:v>
                </c:pt>
                <c:pt idx="552">
                  <c:v>6.2618722456058862</c:v>
                </c:pt>
                <c:pt idx="553">
                  <c:v>6.7810865019406243</c:v>
                </c:pt>
                <c:pt idx="554">
                  <c:v>14.247266824435055</c:v>
                </c:pt>
                <c:pt idx="555">
                  <c:v>6.937767181904321</c:v>
                </c:pt>
                <c:pt idx="556">
                  <c:v>7.5126794127143448</c:v>
                </c:pt>
                <c:pt idx="557">
                  <c:v>12.113401979708566</c:v>
                </c:pt>
                <c:pt idx="558">
                  <c:v>6.9295362768418487</c:v>
                </c:pt>
                <c:pt idx="559">
                  <c:v>2.4921557451968646</c:v>
                </c:pt>
                <c:pt idx="560">
                  <c:v>4.008313419505698</c:v>
                </c:pt>
                <c:pt idx="561">
                  <c:v>11.858903056492315</c:v>
                </c:pt>
                <c:pt idx="562">
                  <c:v>-1.3338283884331839</c:v>
                </c:pt>
                <c:pt idx="563">
                  <c:v>-4.5415601512093167</c:v>
                </c:pt>
                <c:pt idx="564">
                  <c:v>7.9257055623409407</c:v>
                </c:pt>
                <c:pt idx="565">
                  <c:v>5.4209474180414263</c:v>
                </c:pt>
                <c:pt idx="566">
                  <c:v>3.5654707643952284</c:v>
                </c:pt>
                <c:pt idx="567">
                  <c:v>4.7176288074937505</c:v>
                </c:pt>
                <c:pt idx="568">
                  <c:v>4.5819203029673954</c:v>
                </c:pt>
                <c:pt idx="569">
                  <c:v>1.5597539645034317</c:v>
                </c:pt>
                <c:pt idx="570">
                  <c:v>1.2279359939338652</c:v>
                </c:pt>
                <c:pt idx="571">
                  <c:v>7.5149669934501979</c:v>
                </c:pt>
                <c:pt idx="572">
                  <c:v>4.5418661908890394</c:v>
                </c:pt>
                <c:pt idx="573">
                  <c:v>6.23496542894057</c:v>
                </c:pt>
                <c:pt idx="574">
                  <c:v>4.3899433611280836</c:v>
                </c:pt>
                <c:pt idx="575">
                  <c:v>4.0426226878572784</c:v>
                </c:pt>
                <c:pt idx="576">
                  <c:v>5.2370718147524338</c:v>
                </c:pt>
                <c:pt idx="577">
                  <c:v>11.136960439404184</c:v>
                </c:pt>
                <c:pt idx="578">
                  <c:v>6.9620306268255669</c:v>
                </c:pt>
                <c:pt idx="579">
                  <c:v>3.7198130736528068</c:v>
                </c:pt>
                <c:pt idx="580">
                  <c:v>4.8861058664535078</c:v>
                </c:pt>
                <c:pt idx="581">
                  <c:v>7.1016019500471774</c:v>
                </c:pt>
                <c:pt idx="582">
                  <c:v>5.4916149653656419</c:v>
                </c:pt>
                <c:pt idx="583">
                  <c:v>6.0922941436491396</c:v>
                </c:pt>
                <c:pt idx="584">
                  <c:v>5.9520822316668491</c:v>
                </c:pt>
                <c:pt idx="585">
                  <c:v>13.071038982839157</c:v>
                </c:pt>
                <c:pt idx="586">
                  <c:v>5.7695602922668217</c:v>
                </c:pt>
                <c:pt idx="587">
                  <c:v>5.8749204666864721</c:v>
                </c:pt>
                <c:pt idx="588">
                  <c:v>5.0479832661772503</c:v>
                </c:pt>
                <c:pt idx="589">
                  <c:v>5.284387340859511</c:v>
                </c:pt>
                <c:pt idx="590">
                  <c:v>9.7335473666145358</c:v>
                </c:pt>
                <c:pt idx="591">
                  <c:v>12.646873251044761</c:v>
                </c:pt>
                <c:pt idx="592">
                  <c:v>4.0792305279497496</c:v>
                </c:pt>
                <c:pt idx="593">
                  <c:v>4.5072004387457723</c:v>
                </c:pt>
                <c:pt idx="594">
                  <c:v>5.6078983348589153</c:v>
                </c:pt>
                <c:pt idx="595">
                  <c:v>8.152515747704685</c:v>
                </c:pt>
                <c:pt idx="596">
                  <c:v>4.4002336046379238</c:v>
                </c:pt>
                <c:pt idx="597">
                  <c:v>11.956732832593476</c:v>
                </c:pt>
                <c:pt idx="598">
                  <c:v>9.305505153818082</c:v>
                </c:pt>
                <c:pt idx="599">
                  <c:v>5.9640330167663729</c:v>
                </c:pt>
                <c:pt idx="600">
                  <c:v>4.6313803902773945</c:v>
                </c:pt>
                <c:pt idx="601">
                  <c:v>5.0628900446519323</c:v>
                </c:pt>
                <c:pt idx="602">
                  <c:v>0.87537299416838033</c:v>
                </c:pt>
                <c:pt idx="603">
                  <c:v>1.6717441081943278</c:v>
                </c:pt>
                <c:pt idx="604">
                  <c:v>4.330591312546102</c:v>
                </c:pt>
                <c:pt idx="605">
                  <c:v>4.4980616555148609</c:v>
                </c:pt>
                <c:pt idx="606">
                  <c:v>6.0662298948946587</c:v>
                </c:pt>
                <c:pt idx="607">
                  <c:v>5.2369047444862922</c:v>
                </c:pt>
                <c:pt idx="608">
                  <c:v>4.4242557930847077</c:v>
                </c:pt>
                <c:pt idx="609">
                  <c:v>4.4964276768473983</c:v>
                </c:pt>
                <c:pt idx="610">
                  <c:v>3.1705789434830853</c:v>
                </c:pt>
                <c:pt idx="611">
                  <c:v>0.53258942951278576</c:v>
                </c:pt>
                <c:pt idx="612">
                  <c:v>6.1226714473251285</c:v>
                </c:pt>
                <c:pt idx="613">
                  <c:v>7.2544456644452815</c:v>
                </c:pt>
                <c:pt idx="614">
                  <c:v>4.0587144778721154</c:v>
                </c:pt>
                <c:pt idx="615">
                  <c:v>4.0482493777351447</c:v>
                </c:pt>
                <c:pt idx="616">
                  <c:v>5.0687707877431158</c:v>
                </c:pt>
                <c:pt idx="617">
                  <c:v>3.227055891149667</c:v>
                </c:pt>
                <c:pt idx="618">
                  <c:v>5.0957242467203994</c:v>
                </c:pt>
                <c:pt idx="619">
                  <c:v>5.9844169962018539</c:v>
                </c:pt>
                <c:pt idx="620">
                  <c:v>3.8172445707777554</c:v>
                </c:pt>
                <c:pt idx="621">
                  <c:v>3.1178476083908633</c:v>
                </c:pt>
                <c:pt idx="622">
                  <c:v>1.6967754947521232</c:v>
                </c:pt>
                <c:pt idx="623">
                  <c:v>1.9840042292421221</c:v>
                </c:pt>
                <c:pt idx="624">
                  <c:v>4.1260902614677377</c:v>
                </c:pt>
                <c:pt idx="625">
                  <c:v>2.0085824607676148</c:v>
                </c:pt>
                <c:pt idx="626">
                  <c:v>6.5793482748333183</c:v>
                </c:pt>
                <c:pt idx="627">
                  <c:v>13.500408977014276</c:v>
                </c:pt>
                <c:pt idx="628">
                  <c:v>6.5274958908246701</c:v>
                </c:pt>
                <c:pt idx="629">
                  <c:v>5.3006260367307609</c:v>
                </c:pt>
                <c:pt idx="630">
                  <c:v>3.3391143749955159</c:v>
                </c:pt>
                <c:pt idx="631">
                  <c:v>5.5901094964788411</c:v>
                </c:pt>
                <c:pt idx="632">
                  <c:v>3.4247297315816914</c:v>
                </c:pt>
                <c:pt idx="633">
                  <c:v>3.5105131960938589</c:v>
                </c:pt>
                <c:pt idx="634">
                  <c:v>7.3871473335001809</c:v>
                </c:pt>
                <c:pt idx="635">
                  <c:v>7.1387642250009193</c:v>
                </c:pt>
                <c:pt idx="636">
                  <c:v>5.1251443136256363</c:v>
                </c:pt>
                <c:pt idx="637">
                  <c:v>3.0025197993745056</c:v>
                </c:pt>
                <c:pt idx="638">
                  <c:v>6.4574523445945484</c:v>
                </c:pt>
                <c:pt idx="639">
                  <c:v>5.7761658532523139</c:v>
                </c:pt>
                <c:pt idx="640">
                  <c:v>-0.97254012544404578</c:v>
                </c:pt>
                <c:pt idx="641">
                  <c:v>4.1189626398655639</c:v>
                </c:pt>
                <c:pt idx="642">
                  <c:v>8.1959194917775946</c:v>
                </c:pt>
                <c:pt idx="643">
                  <c:v>2.9913835517356784</c:v>
                </c:pt>
                <c:pt idx="644">
                  <c:v>3.1419117750980314</c:v>
                </c:pt>
                <c:pt idx="645">
                  <c:v>3.324645391167163</c:v>
                </c:pt>
                <c:pt idx="646">
                  <c:v>3.8823276402527194</c:v>
                </c:pt>
                <c:pt idx="647">
                  <c:v>0.75375106225561228</c:v>
                </c:pt>
                <c:pt idx="648">
                  <c:v>7.1386426315249238</c:v>
                </c:pt>
                <c:pt idx="649">
                  <c:v>3.9562813214350276</c:v>
                </c:pt>
                <c:pt idx="650">
                  <c:v>5.113859634728092</c:v>
                </c:pt>
                <c:pt idx="651">
                  <c:v>3.3612590936376696</c:v>
                </c:pt>
                <c:pt idx="652">
                  <c:v>3.4407394530091988</c:v>
                </c:pt>
                <c:pt idx="653">
                  <c:v>3.5235028652901139</c:v>
                </c:pt>
                <c:pt idx="654">
                  <c:v>5.5510493713678537</c:v>
                </c:pt>
                <c:pt idx="655">
                  <c:v>4.9947826805595748</c:v>
                </c:pt>
                <c:pt idx="656">
                  <c:v>4.3894413703975816</c:v>
                </c:pt>
                <c:pt idx="657">
                  <c:v>2.9440381106352138</c:v>
                </c:pt>
                <c:pt idx="658">
                  <c:v>3.9677569525318868E-2</c:v>
                </c:pt>
                <c:pt idx="659">
                  <c:v>5.7584390945911288</c:v>
                </c:pt>
                <c:pt idx="660">
                  <c:v>3.0490550988059786</c:v>
                </c:pt>
                <c:pt idx="661">
                  <c:v>4.3473817984314609</c:v>
                </c:pt>
                <c:pt idx="662">
                  <c:v>1.4259023767445715</c:v>
                </c:pt>
                <c:pt idx="663">
                  <c:v>2.2124623810654791</c:v>
                </c:pt>
                <c:pt idx="664">
                  <c:v>-0.49085666020046004</c:v>
                </c:pt>
                <c:pt idx="665">
                  <c:v>1.614628825830507</c:v>
                </c:pt>
                <c:pt idx="666">
                  <c:v>6.1543936379207826</c:v>
                </c:pt>
                <c:pt idx="667">
                  <c:v>5.2928069754089124</c:v>
                </c:pt>
                <c:pt idx="668">
                  <c:v>7.1053151405867272</c:v>
                </c:pt>
                <c:pt idx="669">
                  <c:v>10.168874531773314</c:v>
                </c:pt>
                <c:pt idx="670">
                  <c:v>2.2949389518589109</c:v>
                </c:pt>
                <c:pt idx="671">
                  <c:v>3.2651921034207545</c:v>
                </c:pt>
                <c:pt idx="672">
                  <c:v>3.8555152238817403</c:v>
                </c:pt>
                <c:pt idx="673">
                  <c:v>3.2564192727157728</c:v>
                </c:pt>
                <c:pt idx="674">
                  <c:v>6.1777036069727131</c:v>
                </c:pt>
                <c:pt idx="675">
                  <c:v>6.3976265614396066</c:v>
                </c:pt>
                <c:pt idx="676">
                  <c:v>6.689839661696011</c:v>
                </c:pt>
                <c:pt idx="677">
                  <c:v>5.2085354335941885</c:v>
                </c:pt>
                <c:pt idx="678">
                  <c:v>4.6302092053717212</c:v>
                </c:pt>
                <c:pt idx="679">
                  <c:v>5.5760060422440034</c:v>
                </c:pt>
                <c:pt idx="680">
                  <c:v>4.1249777775098622</c:v>
                </c:pt>
                <c:pt idx="681">
                  <c:v>3.5673868828418911</c:v>
                </c:pt>
                <c:pt idx="682">
                  <c:v>18.86148335709245</c:v>
                </c:pt>
                <c:pt idx="683">
                  <c:v>13.23922422548867</c:v>
                </c:pt>
                <c:pt idx="684">
                  <c:v>5.263796459821517</c:v>
                </c:pt>
                <c:pt idx="685">
                  <c:v>7.1300588975336705</c:v>
                </c:pt>
                <c:pt idx="686">
                  <c:v>5.8394548443152967</c:v>
                </c:pt>
                <c:pt idx="687">
                  <c:v>7.6538260930326238</c:v>
                </c:pt>
                <c:pt idx="688">
                  <c:v>3.5776172878513641</c:v>
                </c:pt>
                <c:pt idx="689">
                  <c:v>21.738697557583858</c:v>
                </c:pt>
                <c:pt idx="690">
                  <c:v>14.228623055356744</c:v>
                </c:pt>
                <c:pt idx="691">
                  <c:v>7.9335442259485234</c:v>
                </c:pt>
                <c:pt idx="692">
                  <c:v>6.5247269972180444</c:v>
                </c:pt>
                <c:pt idx="693">
                  <c:v>6.2219352344575602</c:v>
                </c:pt>
                <c:pt idx="694">
                  <c:v>9.4361048062893413</c:v>
                </c:pt>
                <c:pt idx="695">
                  <c:v>3.2996574995018282</c:v>
                </c:pt>
                <c:pt idx="696">
                  <c:v>19.195363914163604</c:v>
                </c:pt>
                <c:pt idx="697">
                  <c:v>15.464582963050125</c:v>
                </c:pt>
                <c:pt idx="698">
                  <c:v>17.458343882590395</c:v>
                </c:pt>
                <c:pt idx="699">
                  <c:v>21.44258399127553</c:v>
                </c:pt>
                <c:pt idx="700">
                  <c:v>5.6078374945333502</c:v>
                </c:pt>
                <c:pt idx="701">
                  <c:v>3.4435825505816977</c:v>
                </c:pt>
                <c:pt idx="702">
                  <c:v>3.4403901808612432</c:v>
                </c:pt>
                <c:pt idx="703">
                  <c:v>13.217279895838267</c:v>
                </c:pt>
                <c:pt idx="704">
                  <c:v>-1.5402268578066036E-2</c:v>
                </c:pt>
                <c:pt idx="705">
                  <c:v>12.302232530699765</c:v>
                </c:pt>
                <c:pt idx="706">
                  <c:v>16.682392402027567</c:v>
                </c:pt>
                <c:pt idx="707">
                  <c:v>-1.4392081122517624</c:v>
                </c:pt>
                <c:pt idx="708">
                  <c:v>-0.21028910205833939</c:v>
                </c:pt>
                <c:pt idx="709">
                  <c:v>-0.87179712707492774</c:v>
                </c:pt>
                <c:pt idx="710">
                  <c:v>7.3550342985276487</c:v>
                </c:pt>
                <c:pt idx="711">
                  <c:v>12.247614056482638</c:v>
                </c:pt>
                <c:pt idx="712">
                  <c:v>2.9983647602847743</c:v>
                </c:pt>
                <c:pt idx="713">
                  <c:v>1.523393175174937</c:v>
                </c:pt>
                <c:pt idx="714">
                  <c:v>0.21891699497505823</c:v>
                </c:pt>
                <c:pt idx="715">
                  <c:v>0.62991351730870648</c:v>
                </c:pt>
                <c:pt idx="716">
                  <c:v>0.74157515323333167</c:v>
                </c:pt>
                <c:pt idx="717">
                  <c:v>5.5404987960454086</c:v>
                </c:pt>
                <c:pt idx="718">
                  <c:v>10.734866002331749</c:v>
                </c:pt>
                <c:pt idx="719">
                  <c:v>1.3582615835857246</c:v>
                </c:pt>
                <c:pt idx="720">
                  <c:v>-3.0100286607490796</c:v>
                </c:pt>
                <c:pt idx="721">
                  <c:v>-2.6087335544557995</c:v>
                </c:pt>
                <c:pt idx="722">
                  <c:v>-0.36152530100406</c:v>
                </c:pt>
                <c:pt idx="723">
                  <c:v>5.3945662250532953</c:v>
                </c:pt>
                <c:pt idx="724">
                  <c:v>8.383664665030107</c:v>
                </c:pt>
                <c:pt idx="725">
                  <c:v>0.55498061334010562</c:v>
                </c:pt>
                <c:pt idx="726">
                  <c:v>0.37247475295951005</c:v>
                </c:pt>
                <c:pt idx="727">
                  <c:v>-4.6793503868210262</c:v>
                </c:pt>
                <c:pt idx="728">
                  <c:v>-4.0763992063274825</c:v>
                </c:pt>
                <c:pt idx="729">
                  <c:v>-4.2828853136204321</c:v>
                </c:pt>
                <c:pt idx="730">
                  <c:v>0.17697860366321194</c:v>
                </c:pt>
                <c:pt idx="731">
                  <c:v>-1.1862380880147154</c:v>
                </c:pt>
                <c:pt idx="732">
                  <c:v>2.2083943736281038</c:v>
                </c:pt>
                <c:pt idx="733">
                  <c:v>-1.0263815321751755</c:v>
                </c:pt>
                <c:pt idx="734">
                  <c:v>-4.3639610994042499</c:v>
                </c:pt>
                <c:pt idx="735">
                  <c:v>-0.78582032976585325</c:v>
                </c:pt>
                <c:pt idx="736">
                  <c:v>-2.2447182626694593</c:v>
                </c:pt>
                <c:pt idx="737">
                  <c:v>-5.5059511114469535</c:v>
                </c:pt>
                <c:pt idx="738">
                  <c:v>6.1698750669821614</c:v>
                </c:pt>
                <c:pt idx="739">
                  <c:v>-2.9895995025194226</c:v>
                </c:pt>
                <c:pt idx="740">
                  <c:v>-5.4196890579347423</c:v>
                </c:pt>
                <c:pt idx="741">
                  <c:v>-6.9544753807146549</c:v>
                </c:pt>
                <c:pt idx="742">
                  <c:v>-4.8259516581503075</c:v>
                </c:pt>
                <c:pt idx="743">
                  <c:v>-4.8552446822138773</c:v>
                </c:pt>
                <c:pt idx="744">
                  <c:v>4.9671625265206458</c:v>
                </c:pt>
                <c:pt idx="745">
                  <c:v>3.7727160011188419</c:v>
                </c:pt>
                <c:pt idx="746">
                  <c:v>-4.2466620913382211</c:v>
                </c:pt>
                <c:pt idx="747">
                  <c:v>4.9182927881533391</c:v>
                </c:pt>
                <c:pt idx="748">
                  <c:v>5.444359700236455</c:v>
                </c:pt>
                <c:pt idx="749">
                  <c:v>8.0626531637578065</c:v>
                </c:pt>
                <c:pt idx="750">
                  <c:v>10.728331981639464</c:v>
                </c:pt>
                <c:pt idx="751">
                  <c:v>9.3877460331205658</c:v>
                </c:pt>
                <c:pt idx="752">
                  <c:v>18.656520756781237</c:v>
                </c:pt>
                <c:pt idx="753">
                  <c:v>7.225661157788398</c:v>
                </c:pt>
                <c:pt idx="754">
                  <c:v>5.1199408263212591</c:v>
                </c:pt>
                <c:pt idx="755">
                  <c:v>7.8404491855030063</c:v>
                </c:pt>
                <c:pt idx="756">
                  <c:v>8.0770299383087583</c:v>
                </c:pt>
                <c:pt idx="757">
                  <c:v>5.8648805787729819</c:v>
                </c:pt>
                <c:pt idx="758">
                  <c:v>9.3310362505112856</c:v>
                </c:pt>
                <c:pt idx="759">
                  <c:v>16.38861830107772</c:v>
                </c:pt>
                <c:pt idx="760">
                  <c:v>14.785651729743931</c:v>
                </c:pt>
                <c:pt idx="761">
                  <c:v>3.7219194659787753</c:v>
                </c:pt>
                <c:pt idx="762">
                  <c:v>5.1466428678613587</c:v>
                </c:pt>
                <c:pt idx="763">
                  <c:v>12.042833406336126</c:v>
                </c:pt>
                <c:pt idx="764">
                  <c:v>9.3880137482067259</c:v>
                </c:pt>
                <c:pt idx="765">
                  <c:v>12.431435911677116</c:v>
                </c:pt>
                <c:pt idx="766">
                  <c:v>20.662011136245411</c:v>
                </c:pt>
                <c:pt idx="767">
                  <c:v>10.42424499849124</c:v>
                </c:pt>
                <c:pt idx="768">
                  <c:v>4.293087255668274</c:v>
                </c:pt>
                <c:pt idx="769">
                  <c:v>5.504007097955145</c:v>
                </c:pt>
                <c:pt idx="770">
                  <c:v>9.4522490294557286</c:v>
                </c:pt>
                <c:pt idx="771">
                  <c:v>7.8395049150250475</c:v>
                </c:pt>
                <c:pt idx="772">
                  <c:v>10.985781856255699</c:v>
                </c:pt>
                <c:pt idx="773">
                  <c:v>18.159968458894973</c:v>
                </c:pt>
                <c:pt idx="774">
                  <c:v>13.663340457174332</c:v>
                </c:pt>
                <c:pt idx="775">
                  <c:v>7.7055237913268257</c:v>
                </c:pt>
                <c:pt idx="776">
                  <c:v>1.1043367595618798</c:v>
                </c:pt>
                <c:pt idx="777">
                  <c:v>11.111742239728828</c:v>
                </c:pt>
                <c:pt idx="778">
                  <c:v>4.9544301242682085</c:v>
                </c:pt>
                <c:pt idx="779">
                  <c:v>12.878105506288218</c:v>
                </c:pt>
                <c:pt idx="780">
                  <c:v>17.325415729036273</c:v>
                </c:pt>
                <c:pt idx="781">
                  <c:v>11.861501508496472</c:v>
                </c:pt>
                <c:pt idx="782">
                  <c:v>2.3799397018360926</c:v>
                </c:pt>
                <c:pt idx="783">
                  <c:v>5.8336388709293354</c:v>
                </c:pt>
                <c:pt idx="784">
                  <c:v>10.928972937908066</c:v>
                </c:pt>
                <c:pt idx="785">
                  <c:v>10.559775266533874</c:v>
                </c:pt>
                <c:pt idx="786">
                  <c:v>16.860470510975492</c:v>
                </c:pt>
                <c:pt idx="787">
                  <c:v>15.689567715331174</c:v>
                </c:pt>
                <c:pt idx="788">
                  <c:v>22.696200603725703</c:v>
                </c:pt>
                <c:pt idx="789">
                  <c:v>7.8934858771046095</c:v>
                </c:pt>
                <c:pt idx="790">
                  <c:v>3.5057282025217589</c:v>
                </c:pt>
                <c:pt idx="791">
                  <c:v>19.021611284945326</c:v>
                </c:pt>
                <c:pt idx="792">
                  <c:v>14.025446392269011</c:v>
                </c:pt>
                <c:pt idx="793">
                  <c:v>16.694875498941201</c:v>
                </c:pt>
                <c:pt idx="794">
                  <c:v>19.334656899565385</c:v>
                </c:pt>
                <c:pt idx="795">
                  <c:v>24.117429684475628</c:v>
                </c:pt>
                <c:pt idx="796">
                  <c:v>11.29784468306058</c:v>
                </c:pt>
                <c:pt idx="797">
                  <c:v>8.5527138462447887</c:v>
                </c:pt>
                <c:pt idx="798">
                  <c:v>12.081239803304936</c:v>
                </c:pt>
                <c:pt idx="799">
                  <c:v>14.773421822393225</c:v>
                </c:pt>
                <c:pt idx="800">
                  <c:v>18.18299116590434</c:v>
                </c:pt>
                <c:pt idx="801">
                  <c:v>15.954737442784223</c:v>
                </c:pt>
                <c:pt idx="802">
                  <c:v>32.124806204919729</c:v>
                </c:pt>
                <c:pt idx="803">
                  <c:v>7.3095360279005881</c:v>
                </c:pt>
                <c:pt idx="804">
                  <c:v>9.0229168221512275</c:v>
                </c:pt>
                <c:pt idx="805">
                  <c:v>7.7536129427245797</c:v>
                </c:pt>
                <c:pt idx="806">
                  <c:v>6.9191577506768001</c:v>
                </c:pt>
                <c:pt idx="807">
                  <c:v>12.159660018748045</c:v>
                </c:pt>
                <c:pt idx="808">
                  <c:v>9.650937631520641</c:v>
                </c:pt>
                <c:pt idx="809">
                  <c:v>19.384442071800933</c:v>
                </c:pt>
                <c:pt idx="810">
                  <c:v>8.6467509966149692</c:v>
                </c:pt>
                <c:pt idx="811">
                  <c:v>4.5215773544796054</c:v>
                </c:pt>
                <c:pt idx="812">
                  <c:v>6.7806931041045733</c:v>
                </c:pt>
                <c:pt idx="813">
                  <c:v>6.8989290763752171</c:v>
                </c:pt>
                <c:pt idx="814">
                  <c:v>7.2496871525042703</c:v>
                </c:pt>
                <c:pt idx="815">
                  <c:v>9.8517077318566528</c:v>
                </c:pt>
                <c:pt idx="816">
                  <c:v>10.107687040915057</c:v>
                </c:pt>
                <c:pt idx="817">
                  <c:v>4.550939561691921</c:v>
                </c:pt>
                <c:pt idx="818">
                  <c:v>0.51508482919196386</c:v>
                </c:pt>
                <c:pt idx="819">
                  <c:v>14.33708760462641</c:v>
                </c:pt>
                <c:pt idx="820">
                  <c:v>3.105039303848792</c:v>
                </c:pt>
                <c:pt idx="821">
                  <c:v>21.979655157282838</c:v>
                </c:pt>
                <c:pt idx="822">
                  <c:v>6.5614071566164007</c:v>
                </c:pt>
                <c:pt idx="823">
                  <c:v>11.274466458336992</c:v>
                </c:pt>
                <c:pt idx="824">
                  <c:v>7.1792304737462267</c:v>
                </c:pt>
                <c:pt idx="825">
                  <c:v>6.421470606697377</c:v>
                </c:pt>
                <c:pt idx="826">
                  <c:v>12.837011075807869</c:v>
                </c:pt>
                <c:pt idx="827">
                  <c:v>7.7887486946347604</c:v>
                </c:pt>
                <c:pt idx="828">
                  <c:v>11.348998494634326</c:v>
                </c:pt>
                <c:pt idx="829">
                  <c:v>11.794307684627263</c:v>
                </c:pt>
                <c:pt idx="830">
                  <c:v>10.88879452619036</c:v>
                </c:pt>
                <c:pt idx="831">
                  <c:v>13.328317392640205</c:v>
                </c:pt>
                <c:pt idx="832">
                  <c:v>7.275609606961428</c:v>
                </c:pt>
                <c:pt idx="833">
                  <c:v>5.5261638711594632</c:v>
                </c:pt>
                <c:pt idx="834">
                  <c:v>2.3064443964946104</c:v>
                </c:pt>
                <c:pt idx="835">
                  <c:v>16.156786882673817</c:v>
                </c:pt>
                <c:pt idx="836">
                  <c:v>22.075935939057388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Semanais'!$Y$9:$Y$845</c:f>
              <c:strCache>
                <c:ptCount val="83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36">
                  <c:v>17-04-2022</c:v>
                </c:pt>
              </c:strCache>
            </c:strRef>
          </c:cat>
          <c:val>
            <c:numRef>
              <c:f>'Indicadores Semanais'!$AA$9:$AA$842</c:f>
              <c:numCache>
                <c:formatCode>0.0</c:formatCode>
                <c:ptCount val="834"/>
                <c:pt idx="0">
                  <c:v>0.59042222138872735</c:v>
                </c:pt>
                <c:pt idx="1">
                  <c:v>1.2407462803325193</c:v>
                </c:pt>
                <c:pt idx="2">
                  <c:v>1.0064063053191459</c:v>
                </c:pt>
                <c:pt idx="3">
                  <c:v>0.3420948353947541</c:v>
                </c:pt>
                <c:pt idx="4">
                  <c:v>9.3708947925406252E-2</c:v>
                </c:pt>
                <c:pt idx="5">
                  <c:v>0.44629038106155189</c:v>
                </c:pt>
                <c:pt idx="6">
                  <c:v>0.90768642863111471</c:v>
                </c:pt>
                <c:pt idx="7">
                  <c:v>1.5231977243938399</c:v>
                </c:pt>
                <c:pt idx="8">
                  <c:v>1.6680202154086423</c:v>
                </c:pt>
                <c:pt idx="9">
                  <c:v>1.9403581754462125</c:v>
                </c:pt>
                <c:pt idx="10">
                  <c:v>2.1574971283105873</c:v>
                </c:pt>
                <c:pt idx="11">
                  <c:v>2.243693570717697</c:v>
                </c:pt>
                <c:pt idx="12">
                  <c:v>1.9820418683054835</c:v>
                </c:pt>
                <c:pt idx="13">
                  <c:v>1.8121188448859533</c:v>
                </c:pt>
                <c:pt idx="14">
                  <c:v>1.4195977090180008</c:v>
                </c:pt>
                <c:pt idx="15">
                  <c:v>1.2448058242334497</c:v>
                </c:pt>
                <c:pt idx="16">
                  <c:v>1.5437335305736999</c:v>
                </c:pt>
                <c:pt idx="17">
                  <c:v>1.6622803710092326</c:v>
                </c:pt>
                <c:pt idx="18">
                  <c:v>1.5906999368305261</c:v>
                </c:pt>
                <c:pt idx="19">
                  <c:v>1.8260214478112995</c:v>
                </c:pt>
                <c:pt idx="20">
                  <c:v>2.3988506393318323</c:v>
                </c:pt>
                <c:pt idx="21">
                  <c:v>3.0931605912003879</c:v>
                </c:pt>
                <c:pt idx="22">
                  <c:v>3.5954068431940231</c:v>
                </c:pt>
                <c:pt idx="23">
                  <c:v>3.3429872888838181</c:v>
                </c:pt>
                <c:pt idx="24">
                  <c:v>3.1779263585240249</c:v>
                </c:pt>
                <c:pt idx="25">
                  <c:v>3.2941227540676925</c:v>
                </c:pt>
                <c:pt idx="26">
                  <c:v>3.2461601858868754</c:v>
                </c:pt>
                <c:pt idx="27">
                  <c:v>2.8545740886374174</c:v>
                </c:pt>
                <c:pt idx="28">
                  <c:v>2.4234977207605928</c:v>
                </c:pt>
                <c:pt idx="29">
                  <c:v>1.4192197306907839</c:v>
                </c:pt>
                <c:pt idx="30">
                  <c:v>0.88321257092298266</c:v>
                </c:pt>
                <c:pt idx="31">
                  <c:v>0.29164803841967923</c:v>
                </c:pt>
                <c:pt idx="32">
                  <c:v>-0.58713369878684674</c:v>
                </c:pt>
                <c:pt idx="33">
                  <c:v>-1.2405020269452744</c:v>
                </c:pt>
                <c:pt idx="34">
                  <c:v>-1.6031457836409955</c:v>
                </c:pt>
                <c:pt idx="35">
                  <c:v>-2.1949626975983758</c:v>
                </c:pt>
                <c:pt idx="36">
                  <c:v>-2.1998786829293313</c:v>
                </c:pt>
                <c:pt idx="37">
                  <c:v>-1.9454860695328773</c:v>
                </c:pt>
                <c:pt idx="38">
                  <c:v>-1.6851233941656287</c:v>
                </c:pt>
                <c:pt idx="39">
                  <c:v>-0.39155472125048124</c:v>
                </c:pt>
                <c:pt idx="40">
                  <c:v>0.61172963601165442</c:v>
                </c:pt>
                <c:pt idx="41">
                  <c:v>0.72189389570997886</c:v>
                </c:pt>
                <c:pt idx="42">
                  <c:v>1.194311759309753</c:v>
                </c:pt>
                <c:pt idx="43">
                  <c:v>1.8715355547790187</c:v>
                </c:pt>
                <c:pt idx="44">
                  <c:v>2.9187568587630017</c:v>
                </c:pt>
                <c:pt idx="45">
                  <c:v>3.4005684959995852</c:v>
                </c:pt>
                <c:pt idx="46">
                  <c:v>2.8690843213566706</c:v>
                </c:pt>
                <c:pt idx="47">
                  <c:v>2.4016826499505548</c:v>
                </c:pt>
                <c:pt idx="48">
                  <c:v>2.4288036393788741</c:v>
                </c:pt>
                <c:pt idx="49">
                  <c:v>2.8710934745866701</c:v>
                </c:pt>
                <c:pt idx="50">
                  <c:v>2.48156310395877</c:v>
                </c:pt>
                <c:pt idx="51">
                  <c:v>1.777672824890342</c:v>
                </c:pt>
                <c:pt idx="52">
                  <c:v>1.6754990663191456</c:v>
                </c:pt>
                <c:pt idx="53">
                  <c:v>1.8331363452527967</c:v>
                </c:pt>
                <c:pt idx="54">
                  <c:v>2.0478718845013417</c:v>
                </c:pt>
                <c:pt idx="55">
                  <c:v>2.2591607106663507</c:v>
                </c:pt>
                <c:pt idx="56">
                  <c:v>2.1292617573917885</c:v>
                </c:pt>
                <c:pt idx="57">
                  <c:v>2.5310981590742072</c:v>
                </c:pt>
                <c:pt idx="58">
                  <c:v>2.4697989545805727</c:v>
                </c:pt>
                <c:pt idx="59">
                  <c:v>2.3355184727235643</c:v>
                </c:pt>
                <c:pt idx="60">
                  <c:v>2.8503932723809635</c:v>
                </c:pt>
                <c:pt idx="61">
                  <c:v>2.7845461551598896</c:v>
                </c:pt>
                <c:pt idx="62">
                  <c:v>2.3990172361068409</c:v>
                </c:pt>
                <c:pt idx="63">
                  <c:v>2.1493051491401252</c:v>
                </c:pt>
                <c:pt idx="64">
                  <c:v>2.062091007795718</c:v>
                </c:pt>
                <c:pt idx="65">
                  <c:v>2.1184249444686056</c:v>
                </c:pt>
                <c:pt idx="66">
                  <c:v>2.9348584695075322</c:v>
                </c:pt>
                <c:pt idx="67">
                  <c:v>2.7717974836890162</c:v>
                </c:pt>
                <c:pt idx="68">
                  <c:v>3.0790698293965129</c:v>
                </c:pt>
                <c:pt idx="69">
                  <c:v>2.9572905964127187</c:v>
                </c:pt>
                <c:pt idx="70">
                  <c:v>3.1414703646056168</c:v>
                </c:pt>
                <c:pt idx="71">
                  <c:v>2.6298271327746847</c:v>
                </c:pt>
                <c:pt idx="72">
                  <c:v>1.7472671848014092</c:v>
                </c:pt>
                <c:pt idx="73">
                  <c:v>0.15354889102000499</c:v>
                </c:pt>
                <c:pt idx="74">
                  <c:v>-2.5856648858802154</c:v>
                </c:pt>
                <c:pt idx="75">
                  <c:v>-5.4287334822481244</c:v>
                </c:pt>
                <c:pt idx="76">
                  <c:v>-7.9174065524712267</c:v>
                </c:pt>
                <c:pt idx="77">
                  <c:v>-11.656883079598529</c:v>
                </c:pt>
                <c:pt idx="78">
                  <c:v>-14.31368625991321</c:v>
                </c:pt>
                <c:pt idx="79">
                  <c:v>-17.16939125326774</c:v>
                </c:pt>
                <c:pt idx="80">
                  <c:v>-19.267282117130964</c:v>
                </c:pt>
                <c:pt idx="81">
                  <c:v>-20.072935155204259</c:v>
                </c:pt>
                <c:pt idx="82">
                  <c:v>-20.680394124169393</c:v>
                </c:pt>
                <c:pt idx="83">
                  <c:v>-21.559425769484498</c:v>
                </c:pt>
                <c:pt idx="84">
                  <c:v>-22.173915222192637</c:v>
                </c:pt>
                <c:pt idx="85">
                  <c:v>-22.112427267578138</c:v>
                </c:pt>
                <c:pt idx="86">
                  <c:v>-20.950772768241627</c:v>
                </c:pt>
                <c:pt idx="87">
                  <c:v>-20.732254975112244</c:v>
                </c:pt>
                <c:pt idx="88">
                  <c:v>-20.827349661630251</c:v>
                </c:pt>
                <c:pt idx="89">
                  <c:v>-21.435443001134626</c:v>
                </c:pt>
                <c:pt idx="90">
                  <c:v>-21.522705548693729</c:v>
                </c:pt>
                <c:pt idx="91">
                  <c:v>-21.371877863745045</c:v>
                </c:pt>
                <c:pt idx="92">
                  <c:v>-22.282574619304576</c:v>
                </c:pt>
                <c:pt idx="93">
                  <c:v>-23.595607141669138</c:v>
                </c:pt>
                <c:pt idx="94">
                  <c:v>-24.592486799104318</c:v>
                </c:pt>
                <c:pt idx="95">
                  <c:v>-25.384790341974348</c:v>
                </c:pt>
                <c:pt idx="96">
                  <c:v>-26.149599724695953</c:v>
                </c:pt>
                <c:pt idx="97">
                  <c:v>-25.781171508813589</c:v>
                </c:pt>
                <c:pt idx="98">
                  <c:v>-26.023843982153661</c:v>
                </c:pt>
                <c:pt idx="99">
                  <c:v>-25.581939118740735</c:v>
                </c:pt>
                <c:pt idx="100">
                  <c:v>-25.145255335699794</c:v>
                </c:pt>
                <c:pt idx="101">
                  <c:v>-24.783241310550302</c:v>
                </c:pt>
                <c:pt idx="102">
                  <c:v>-24.59220662185496</c:v>
                </c:pt>
                <c:pt idx="103">
                  <c:v>-24.240396098062657</c:v>
                </c:pt>
                <c:pt idx="104">
                  <c:v>-24.781247294314827</c:v>
                </c:pt>
                <c:pt idx="105">
                  <c:v>-25.311390399202931</c:v>
                </c:pt>
                <c:pt idx="106">
                  <c:v>-25.789297081778496</c:v>
                </c:pt>
                <c:pt idx="107">
                  <c:v>-25.921561862827769</c:v>
                </c:pt>
                <c:pt idx="108">
                  <c:v>-26.073602270467045</c:v>
                </c:pt>
                <c:pt idx="109">
                  <c:v>-25.824430539608414</c:v>
                </c:pt>
                <c:pt idx="110">
                  <c:v>-25.731820897125385</c:v>
                </c:pt>
                <c:pt idx="111">
                  <c:v>-25.744824413491557</c:v>
                </c:pt>
                <c:pt idx="112">
                  <c:v>-24.589503801350993</c:v>
                </c:pt>
                <c:pt idx="113">
                  <c:v>-23.858130129330185</c:v>
                </c:pt>
                <c:pt idx="114">
                  <c:v>-23.491672330102961</c:v>
                </c:pt>
                <c:pt idx="115">
                  <c:v>-22.670279800901604</c:v>
                </c:pt>
                <c:pt idx="116">
                  <c:v>-22.347921278683632</c:v>
                </c:pt>
                <c:pt idx="117">
                  <c:v>-22.787414247087774</c:v>
                </c:pt>
                <c:pt idx="118">
                  <c:v>-22.753963472458167</c:v>
                </c:pt>
                <c:pt idx="119">
                  <c:v>-23.666593907185728</c:v>
                </c:pt>
                <c:pt idx="120">
                  <c:v>-23.391201204512178</c:v>
                </c:pt>
                <c:pt idx="121">
                  <c:v>-24.040400589181598</c:v>
                </c:pt>
                <c:pt idx="122">
                  <c:v>-24.448014175214045</c:v>
                </c:pt>
                <c:pt idx="123">
                  <c:v>-24.930771431297245</c:v>
                </c:pt>
                <c:pt idx="124">
                  <c:v>-24.085641139441748</c:v>
                </c:pt>
                <c:pt idx="125">
                  <c:v>-23.968898917559908</c:v>
                </c:pt>
                <c:pt idx="126">
                  <c:v>-23.833430476434888</c:v>
                </c:pt>
                <c:pt idx="127">
                  <c:v>-24.543935916322742</c:v>
                </c:pt>
                <c:pt idx="128">
                  <c:v>-24.439169299137038</c:v>
                </c:pt>
                <c:pt idx="129">
                  <c:v>-24.657982835675842</c:v>
                </c:pt>
                <c:pt idx="130">
                  <c:v>-24.388980906093558</c:v>
                </c:pt>
                <c:pt idx="131">
                  <c:v>-23.62394545753159</c:v>
                </c:pt>
                <c:pt idx="132">
                  <c:v>-23.540735006300235</c:v>
                </c:pt>
                <c:pt idx="133">
                  <c:v>-23.365643766607782</c:v>
                </c:pt>
                <c:pt idx="134">
                  <c:v>-23.339938754539279</c:v>
                </c:pt>
                <c:pt idx="135">
                  <c:v>-23.118996443472902</c:v>
                </c:pt>
                <c:pt idx="136">
                  <c:v>-22.539628810688093</c:v>
                </c:pt>
                <c:pt idx="137">
                  <c:v>-22.102112171604961</c:v>
                </c:pt>
                <c:pt idx="138">
                  <c:v>-22.303687929960223</c:v>
                </c:pt>
                <c:pt idx="139">
                  <c:v>-22.007155805191076</c:v>
                </c:pt>
                <c:pt idx="140">
                  <c:v>-21.492026462896913</c:v>
                </c:pt>
                <c:pt idx="141">
                  <c:v>-21.131912649113303</c:v>
                </c:pt>
                <c:pt idx="142">
                  <c:v>-20.592910704003568</c:v>
                </c:pt>
                <c:pt idx="143">
                  <c:v>-20.6744357228587</c:v>
                </c:pt>
                <c:pt idx="144">
                  <c:v>-20.520187507916962</c:v>
                </c:pt>
                <c:pt idx="145">
                  <c:v>-20.351991840406864</c:v>
                </c:pt>
                <c:pt idx="146">
                  <c:v>-19.978619987668839</c:v>
                </c:pt>
                <c:pt idx="147">
                  <c:v>-19.999364823643386</c:v>
                </c:pt>
                <c:pt idx="148">
                  <c:v>-20.067725511332547</c:v>
                </c:pt>
                <c:pt idx="149">
                  <c:v>-20.511702901856843</c:v>
                </c:pt>
                <c:pt idx="150">
                  <c:v>-20.544336582977873</c:v>
                </c:pt>
                <c:pt idx="151">
                  <c:v>-20.476629781232813</c:v>
                </c:pt>
                <c:pt idx="152">
                  <c:v>-20.161012854386247</c:v>
                </c:pt>
                <c:pt idx="153">
                  <c:v>-20.039876067610432</c:v>
                </c:pt>
                <c:pt idx="154">
                  <c:v>-19.405864521781151</c:v>
                </c:pt>
                <c:pt idx="155">
                  <c:v>-18.649397924109614</c:v>
                </c:pt>
                <c:pt idx="156">
                  <c:v>-17.320376478411863</c:v>
                </c:pt>
                <c:pt idx="157">
                  <c:v>-15.775065306824049</c:v>
                </c:pt>
                <c:pt idx="158">
                  <c:v>-17.199394253724055</c:v>
                </c:pt>
                <c:pt idx="159">
                  <c:v>-17.801924128540225</c:v>
                </c:pt>
                <c:pt idx="160">
                  <c:v>-17.47620629768025</c:v>
                </c:pt>
                <c:pt idx="161">
                  <c:v>-17.524825624587567</c:v>
                </c:pt>
                <c:pt idx="162">
                  <c:v>-16.961303046546448</c:v>
                </c:pt>
                <c:pt idx="163">
                  <c:v>-17.346739774083272</c:v>
                </c:pt>
                <c:pt idx="164">
                  <c:v>-18.256713105805467</c:v>
                </c:pt>
                <c:pt idx="165">
                  <c:v>-16.426977003238019</c:v>
                </c:pt>
                <c:pt idx="166">
                  <c:v>-15.678659957519264</c:v>
                </c:pt>
                <c:pt idx="167">
                  <c:v>-14.49194915728128</c:v>
                </c:pt>
                <c:pt idx="168">
                  <c:v>-13.919488981263543</c:v>
                </c:pt>
                <c:pt idx="169">
                  <c:v>-14.11664729359658</c:v>
                </c:pt>
                <c:pt idx="170">
                  <c:v>-14.385584399360168</c:v>
                </c:pt>
                <c:pt idx="171">
                  <c:v>-13.92970137065481</c:v>
                </c:pt>
                <c:pt idx="172">
                  <c:v>-13.702497280369926</c:v>
                </c:pt>
                <c:pt idx="173">
                  <c:v>-13.58600169777475</c:v>
                </c:pt>
                <c:pt idx="174">
                  <c:v>-14.878152097127977</c:v>
                </c:pt>
                <c:pt idx="175">
                  <c:v>-15.244757577345721</c:v>
                </c:pt>
                <c:pt idx="176">
                  <c:v>-15.47856274452907</c:v>
                </c:pt>
                <c:pt idx="177">
                  <c:v>-15.408100307593628</c:v>
                </c:pt>
                <c:pt idx="178">
                  <c:v>-15.560287946462299</c:v>
                </c:pt>
                <c:pt idx="179">
                  <c:v>-15.568046470641153</c:v>
                </c:pt>
                <c:pt idx="180">
                  <c:v>-15.198620309899022</c:v>
                </c:pt>
                <c:pt idx="181">
                  <c:v>-14.666972216484197</c:v>
                </c:pt>
                <c:pt idx="182">
                  <c:v>-14.107206086575108</c:v>
                </c:pt>
                <c:pt idx="183">
                  <c:v>-13.220761681211384</c:v>
                </c:pt>
                <c:pt idx="184">
                  <c:v>-12.325132584071598</c:v>
                </c:pt>
                <c:pt idx="185">
                  <c:v>-11.726356385900486</c:v>
                </c:pt>
                <c:pt idx="186">
                  <c:v>-11.27971675966711</c:v>
                </c:pt>
                <c:pt idx="187">
                  <c:v>-11.253948167380795</c:v>
                </c:pt>
                <c:pt idx="188">
                  <c:v>-11.071041871917327</c:v>
                </c:pt>
                <c:pt idx="189">
                  <c:v>-11.142702929479315</c:v>
                </c:pt>
                <c:pt idx="190">
                  <c:v>-11.157684964731748</c:v>
                </c:pt>
                <c:pt idx="191">
                  <c:v>-10.941747839852392</c:v>
                </c:pt>
                <c:pt idx="192">
                  <c:v>-10.83943816971593</c:v>
                </c:pt>
                <c:pt idx="193">
                  <c:v>-10.447429723103165</c:v>
                </c:pt>
                <c:pt idx="194">
                  <c:v>-9.679007671878308</c:v>
                </c:pt>
                <c:pt idx="195">
                  <c:v>-9.0506779720527852</c:v>
                </c:pt>
                <c:pt idx="196">
                  <c:v>-8.6221484733807667</c:v>
                </c:pt>
                <c:pt idx="197">
                  <c:v>-8.3667821314952597</c:v>
                </c:pt>
                <c:pt idx="198">
                  <c:v>-8.1972524678392027</c:v>
                </c:pt>
                <c:pt idx="199">
                  <c:v>-8.3764102622278749</c:v>
                </c:pt>
                <c:pt idx="200">
                  <c:v>-8.4194934353583886</c:v>
                </c:pt>
                <c:pt idx="201">
                  <c:v>-8.9417256300671859</c:v>
                </c:pt>
                <c:pt idx="202">
                  <c:v>-9.1728517955468618</c:v>
                </c:pt>
                <c:pt idx="203">
                  <c:v>-9.1185679627622367</c:v>
                </c:pt>
                <c:pt idx="204">
                  <c:v>-9.068123684280943</c:v>
                </c:pt>
                <c:pt idx="205">
                  <c:v>-9.2371913007266091</c:v>
                </c:pt>
                <c:pt idx="206">
                  <c:v>-8.9174821997113138</c:v>
                </c:pt>
                <c:pt idx="207">
                  <c:v>-8.5910590593202638</c:v>
                </c:pt>
                <c:pt idx="208">
                  <c:v>-8.5598662727028803</c:v>
                </c:pt>
                <c:pt idx="209">
                  <c:v>-8.2745394894793627</c:v>
                </c:pt>
                <c:pt idx="210">
                  <c:v>-8.1173477152462414</c:v>
                </c:pt>
                <c:pt idx="211">
                  <c:v>-8.2219510062279575</c:v>
                </c:pt>
                <c:pt idx="212">
                  <c:v>-8.3985960911545146</c:v>
                </c:pt>
                <c:pt idx="213">
                  <c:v>-8.3194040559327416</c:v>
                </c:pt>
                <c:pt idx="214">
                  <c:v>-8.4566172256809686</c:v>
                </c:pt>
                <c:pt idx="215">
                  <c:v>-8.5151645760386838</c:v>
                </c:pt>
                <c:pt idx="216">
                  <c:v>-8.7066120540774907</c:v>
                </c:pt>
                <c:pt idx="217">
                  <c:v>-8.559621204349499</c:v>
                </c:pt>
                <c:pt idx="218">
                  <c:v>-8.5515890106100407</c:v>
                </c:pt>
                <c:pt idx="219">
                  <c:v>-8.5389710725755368</c:v>
                </c:pt>
                <c:pt idx="220">
                  <c:v>-8.1711104603916578</c:v>
                </c:pt>
                <c:pt idx="221">
                  <c:v>-7.5840786881931894</c:v>
                </c:pt>
                <c:pt idx="222">
                  <c:v>-7.0566150602102224</c:v>
                </c:pt>
                <c:pt idx="223">
                  <c:v>-6.4457913130428635</c:v>
                </c:pt>
                <c:pt idx="224">
                  <c:v>-4.5409898668432138</c:v>
                </c:pt>
                <c:pt idx="225">
                  <c:v>-4.0786438309707105</c:v>
                </c:pt>
                <c:pt idx="226">
                  <c:v>-4.238083916876688</c:v>
                </c:pt>
                <c:pt idx="227">
                  <c:v>-4.3683077844947116</c:v>
                </c:pt>
                <c:pt idx="228">
                  <c:v>-4.4955598387123938</c:v>
                </c:pt>
                <c:pt idx="229">
                  <c:v>-4.8634188293292837</c:v>
                </c:pt>
                <c:pt idx="230">
                  <c:v>-4.8973906023335489</c:v>
                </c:pt>
                <c:pt idx="231">
                  <c:v>-5.9513695994526463</c:v>
                </c:pt>
                <c:pt idx="232">
                  <c:v>-6.2893081548606213</c:v>
                </c:pt>
                <c:pt idx="233">
                  <c:v>-5.8007260784193511</c:v>
                </c:pt>
                <c:pt idx="234">
                  <c:v>-5.6576182568377105</c:v>
                </c:pt>
                <c:pt idx="235">
                  <c:v>-5.6696727235796471</c:v>
                </c:pt>
                <c:pt idx="236">
                  <c:v>-5.3791390485159996</c:v>
                </c:pt>
                <c:pt idx="237">
                  <c:v>-5.0885836461648619</c:v>
                </c:pt>
                <c:pt idx="238">
                  <c:v>-5.2195832028519273</c:v>
                </c:pt>
                <c:pt idx="239">
                  <c:v>-5.0442632185979903</c:v>
                </c:pt>
                <c:pt idx="240">
                  <c:v>-5.2738616794993103</c:v>
                </c:pt>
                <c:pt idx="241">
                  <c:v>-5.5275757892430732</c:v>
                </c:pt>
                <c:pt idx="242">
                  <c:v>-5.8938804960872</c:v>
                </c:pt>
                <c:pt idx="243">
                  <c:v>-5.4617000496480355</c:v>
                </c:pt>
                <c:pt idx="244">
                  <c:v>-5.7229516614040401</c:v>
                </c:pt>
                <c:pt idx="245">
                  <c:v>-5.6299986301005855</c:v>
                </c:pt>
                <c:pt idx="246">
                  <c:v>-5.1797318403054566</c:v>
                </c:pt>
                <c:pt idx="247">
                  <c:v>-4.5170889280960322</c:v>
                </c:pt>
                <c:pt idx="248">
                  <c:v>-4.3036397608387524</c:v>
                </c:pt>
                <c:pt idx="249">
                  <c:v>-4.0959451964601508</c:v>
                </c:pt>
                <c:pt idx="250">
                  <c:v>-4.4161861662134889</c:v>
                </c:pt>
                <c:pt idx="251">
                  <c:v>-4.1804293066756077</c:v>
                </c:pt>
                <c:pt idx="252">
                  <c:v>-4.1423639690780041</c:v>
                </c:pt>
                <c:pt idx="253">
                  <c:v>-4.3930361721833835</c:v>
                </c:pt>
                <c:pt idx="254">
                  <c:v>-4.6543417867013313</c:v>
                </c:pt>
                <c:pt idx="255">
                  <c:v>-4.6666546387239425</c:v>
                </c:pt>
                <c:pt idx="256">
                  <c:v>-4.3914226720669065</c:v>
                </c:pt>
                <c:pt idx="257">
                  <c:v>-4.0582458183312946</c:v>
                </c:pt>
                <c:pt idx="258">
                  <c:v>-3.8907513287238507</c:v>
                </c:pt>
                <c:pt idx="259">
                  <c:v>-4.1436008883901865</c:v>
                </c:pt>
                <c:pt idx="260">
                  <c:v>-3.9322965016022167</c:v>
                </c:pt>
                <c:pt idx="261">
                  <c:v>-3.6172206943566652</c:v>
                </c:pt>
                <c:pt idx="262">
                  <c:v>-3.2682321979206264</c:v>
                </c:pt>
                <c:pt idx="263">
                  <c:v>-3.4963597383643048</c:v>
                </c:pt>
                <c:pt idx="264">
                  <c:v>-3.3786445295423562</c:v>
                </c:pt>
                <c:pt idx="265">
                  <c:v>-3.4290467741242319</c:v>
                </c:pt>
                <c:pt idx="266">
                  <c:v>-3.5045077532744187</c:v>
                </c:pt>
                <c:pt idx="267">
                  <c:v>-4.0477509137113987</c:v>
                </c:pt>
                <c:pt idx="268">
                  <c:v>-4.7703345899087566</c:v>
                </c:pt>
                <c:pt idx="269">
                  <c:v>-5.2663524688370602</c:v>
                </c:pt>
                <c:pt idx="270">
                  <c:v>-5.8227088923017885</c:v>
                </c:pt>
                <c:pt idx="271">
                  <c:v>-6.3130017696427529</c:v>
                </c:pt>
                <c:pt idx="272">
                  <c:v>-6.3320949271696074</c:v>
                </c:pt>
                <c:pt idx="273">
                  <c:v>-6.3994075616105546</c:v>
                </c:pt>
                <c:pt idx="274">
                  <c:v>-6.3926390353755975</c:v>
                </c:pt>
                <c:pt idx="275">
                  <c:v>-6.2973780896233134</c:v>
                </c:pt>
                <c:pt idx="276">
                  <c:v>-6.2257723323906102</c:v>
                </c:pt>
                <c:pt idx="277">
                  <c:v>-5.8102823570143958</c:v>
                </c:pt>
                <c:pt idx="278">
                  <c:v>-5.9828779987248941</c:v>
                </c:pt>
                <c:pt idx="279">
                  <c:v>-5.9480425663591321</c:v>
                </c:pt>
                <c:pt idx="280">
                  <c:v>-5.865866691506338</c:v>
                </c:pt>
                <c:pt idx="281">
                  <c:v>-5.9659173070033029</c:v>
                </c:pt>
                <c:pt idx="282">
                  <c:v>-6.2071074562749304</c:v>
                </c:pt>
                <c:pt idx="283">
                  <c:v>-6.3812934216785555</c:v>
                </c:pt>
                <c:pt idx="284">
                  <c:v>-6.4745437963689172</c:v>
                </c:pt>
                <c:pt idx="285">
                  <c:v>-6.1462823526987318</c:v>
                </c:pt>
                <c:pt idx="286">
                  <c:v>-6.4548724537722579</c:v>
                </c:pt>
                <c:pt idx="287">
                  <c:v>-6.4666563148134575</c:v>
                </c:pt>
                <c:pt idx="288">
                  <c:v>-6.5701136364580401</c:v>
                </c:pt>
                <c:pt idx="289">
                  <c:v>-6.59066519953676</c:v>
                </c:pt>
                <c:pt idx="290">
                  <c:v>-6.752217041047035</c:v>
                </c:pt>
                <c:pt idx="291">
                  <c:v>-7.0629429131930381</c:v>
                </c:pt>
                <c:pt idx="292">
                  <c:v>-7.3220911050465602</c:v>
                </c:pt>
                <c:pt idx="293">
                  <c:v>-7.4830201420376596</c:v>
                </c:pt>
                <c:pt idx="294">
                  <c:v>-7.0224822250853292</c:v>
                </c:pt>
                <c:pt idx="295">
                  <c:v>-6.9246361354409958</c:v>
                </c:pt>
                <c:pt idx="296">
                  <c:v>-6.6548198884640994</c:v>
                </c:pt>
                <c:pt idx="297">
                  <c:v>-6.3068488185388256</c:v>
                </c:pt>
                <c:pt idx="298">
                  <c:v>-5.8562419471927409</c:v>
                </c:pt>
                <c:pt idx="299">
                  <c:v>-5.9041618902002577</c:v>
                </c:pt>
                <c:pt idx="300">
                  <c:v>-6.4500482426682577</c:v>
                </c:pt>
                <c:pt idx="301">
                  <c:v>-7.0511785543663006</c:v>
                </c:pt>
                <c:pt idx="302">
                  <c:v>-6.5245491640126687</c:v>
                </c:pt>
                <c:pt idx="303">
                  <c:v>-6.2663159334258784</c:v>
                </c:pt>
                <c:pt idx="304">
                  <c:v>-6.4712628150173765</c:v>
                </c:pt>
                <c:pt idx="305">
                  <c:v>-6.0932791405597673</c:v>
                </c:pt>
                <c:pt idx="306">
                  <c:v>-5.5239267799960183</c:v>
                </c:pt>
                <c:pt idx="307">
                  <c:v>-4.6148715771524733</c:v>
                </c:pt>
                <c:pt idx="308">
                  <c:v>-4.5213270575232194</c:v>
                </c:pt>
                <c:pt idx="309">
                  <c:v>-5.2338691346388373</c:v>
                </c:pt>
                <c:pt idx="310">
                  <c:v>-5.6563752432704275</c:v>
                </c:pt>
                <c:pt idx="311">
                  <c:v>-5.959688402231051</c:v>
                </c:pt>
                <c:pt idx="312">
                  <c:v>-6.5993041834947297</c:v>
                </c:pt>
                <c:pt idx="313">
                  <c:v>-6.8077123023333517</c:v>
                </c:pt>
                <c:pt idx="314">
                  <c:v>-8.0978907881529931</c:v>
                </c:pt>
                <c:pt idx="315">
                  <c:v>-9.4841166449844785</c:v>
                </c:pt>
                <c:pt idx="316">
                  <c:v>-9.4791136221660874</c:v>
                </c:pt>
                <c:pt idx="317">
                  <c:v>-9.8829209340727253</c:v>
                </c:pt>
                <c:pt idx="318">
                  <c:v>-9.9806402058240344</c:v>
                </c:pt>
                <c:pt idx="319">
                  <c:v>-10.534855990268015</c:v>
                </c:pt>
                <c:pt idx="320">
                  <c:v>-11.363465603169399</c:v>
                </c:pt>
                <c:pt idx="321">
                  <c:v>-11.938843171063009</c:v>
                </c:pt>
                <c:pt idx="322">
                  <c:v>-11.974785125281228</c:v>
                </c:pt>
                <c:pt idx="323">
                  <c:v>-12.246561905916733</c:v>
                </c:pt>
                <c:pt idx="324">
                  <c:v>-12.069719455334191</c:v>
                </c:pt>
                <c:pt idx="325">
                  <c:v>-11.416414423362593</c:v>
                </c:pt>
                <c:pt idx="326">
                  <c:v>-10.306942927414918</c:v>
                </c:pt>
                <c:pt idx="327">
                  <c:v>-8.7192581303350671</c:v>
                </c:pt>
                <c:pt idx="328">
                  <c:v>-7.7493176234280652</c:v>
                </c:pt>
                <c:pt idx="329">
                  <c:v>-7.5723974123089359</c:v>
                </c:pt>
                <c:pt idx="330">
                  <c:v>-8.1939522123515243</c:v>
                </c:pt>
                <c:pt idx="331">
                  <c:v>-9.2144404350497648</c:v>
                </c:pt>
                <c:pt idx="332">
                  <c:v>-9.4603513993789825</c:v>
                </c:pt>
                <c:pt idx="333">
                  <c:v>-9.5439064717868209</c:v>
                </c:pt>
                <c:pt idx="334">
                  <c:v>-10.062311681555789</c:v>
                </c:pt>
                <c:pt idx="335">
                  <c:v>-9.6203579356646554</c:v>
                </c:pt>
                <c:pt idx="336">
                  <c:v>-8.712512167931509</c:v>
                </c:pt>
                <c:pt idx="337">
                  <c:v>-8.2377130352051715</c:v>
                </c:pt>
                <c:pt idx="338">
                  <c:v>-7.9935378999709368</c:v>
                </c:pt>
                <c:pt idx="339">
                  <c:v>-7.4774626622207325</c:v>
                </c:pt>
                <c:pt idx="340">
                  <c:v>-7.5624999920352582</c:v>
                </c:pt>
                <c:pt idx="341">
                  <c:v>-7.9682424480444132</c:v>
                </c:pt>
                <c:pt idx="342">
                  <c:v>-8.3386541690799323</c:v>
                </c:pt>
                <c:pt idx="343">
                  <c:v>-8.3254133920514022</c:v>
                </c:pt>
                <c:pt idx="344">
                  <c:v>-7.1812295273330085</c:v>
                </c:pt>
                <c:pt idx="345">
                  <c:v>-5.3868101500589987</c:v>
                </c:pt>
                <c:pt idx="346">
                  <c:v>-5.6832342820922221</c:v>
                </c:pt>
                <c:pt idx="347">
                  <c:v>-5.4233708104713116</c:v>
                </c:pt>
                <c:pt idx="348">
                  <c:v>-4.8489052837519901</c:v>
                </c:pt>
                <c:pt idx="349">
                  <c:v>-3.793195905582194</c:v>
                </c:pt>
                <c:pt idx="350">
                  <c:v>-3.1546709339210963</c:v>
                </c:pt>
                <c:pt idx="351">
                  <c:v>-2.5107851327739885</c:v>
                </c:pt>
                <c:pt idx="352">
                  <c:v>-2.0388019818610421</c:v>
                </c:pt>
                <c:pt idx="353">
                  <c:v>-1.0904610351226041</c:v>
                </c:pt>
                <c:pt idx="354">
                  <c:v>-0.80184499033726986</c:v>
                </c:pt>
                <c:pt idx="355">
                  <c:v>-1.6601438280129597</c:v>
                </c:pt>
                <c:pt idx="356">
                  <c:v>-1.0499093059347371</c:v>
                </c:pt>
                <c:pt idx="357">
                  <c:v>0.47132533805051785</c:v>
                </c:pt>
                <c:pt idx="358">
                  <c:v>1.0878719869539541E-2</c:v>
                </c:pt>
                <c:pt idx="359">
                  <c:v>0.26277857090702533</c:v>
                </c:pt>
                <c:pt idx="360">
                  <c:v>0.20959630770944707</c:v>
                </c:pt>
                <c:pt idx="361">
                  <c:v>8.193288929123603E-2</c:v>
                </c:pt>
                <c:pt idx="362">
                  <c:v>-1.3818819562720461</c:v>
                </c:pt>
                <c:pt idx="363">
                  <c:v>-3.4348850056523821</c:v>
                </c:pt>
                <c:pt idx="364">
                  <c:v>-5.6405568867308276</c:v>
                </c:pt>
                <c:pt idx="365">
                  <c:v>-5.6221251202879845</c:v>
                </c:pt>
                <c:pt idx="366">
                  <c:v>-6.580999290565841</c:v>
                </c:pt>
                <c:pt idx="367">
                  <c:v>-7.5145970135140772</c:v>
                </c:pt>
                <c:pt idx="368">
                  <c:v>-8.2418002644210926</c:v>
                </c:pt>
                <c:pt idx="369">
                  <c:v>-6.0264475330087226</c:v>
                </c:pt>
                <c:pt idx="370">
                  <c:v>-5.4431231061669463</c:v>
                </c:pt>
                <c:pt idx="371">
                  <c:v>-5.6478490082119874</c:v>
                </c:pt>
                <c:pt idx="372">
                  <c:v>-5.6413919038573281</c:v>
                </c:pt>
                <c:pt idx="373">
                  <c:v>-5.380505149586968</c:v>
                </c:pt>
                <c:pt idx="374">
                  <c:v>-4.8430565382518491</c:v>
                </c:pt>
                <c:pt idx="375">
                  <c:v>-3.9405155967536332</c:v>
                </c:pt>
                <c:pt idx="376">
                  <c:v>-4.9310171270439112</c:v>
                </c:pt>
                <c:pt idx="377">
                  <c:v>-5.4491076328066939</c:v>
                </c:pt>
                <c:pt idx="378">
                  <c:v>-5.588635548380795</c:v>
                </c:pt>
                <c:pt idx="379">
                  <c:v>-6.3903715069196041</c:v>
                </c:pt>
                <c:pt idx="380">
                  <c:v>-7.7911269070852702</c:v>
                </c:pt>
                <c:pt idx="381">
                  <c:v>-9.4174778302229551</c:v>
                </c:pt>
                <c:pt idx="382">
                  <c:v>-11.216115670142218</c:v>
                </c:pt>
                <c:pt idx="383">
                  <c:v>-11.533593124993226</c:v>
                </c:pt>
                <c:pt idx="384">
                  <c:v>-11.915607010176529</c:v>
                </c:pt>
                <c:pt idx="385">
                  <c:v>-12.41726975334686</c:v>
                </c:pt>
                <c:pt idx="386">
                  <c:v>-12.376614537466947</c:v>
                </c:pt>
                <c:pt idx="387">
                  <c:v>-12.559053442864039</c:v>
                </c:pt>
                <c:pt idx="388">
                  <c:v>-12.091969870951472</c:v>
                </c:pt>
                <c:pt idx="389">
                  <c:v>-11.414955516178335</c:v>
                </c:pt>
                <c:pt idx="390">
                  <c:v>-11.282996423073905</c:v>
                </c:pt>
                <c:pt idx="391">
                  <c:v>-11.157923034504407</c:v>
                </c:pt>
                <c:pt idx="392">
                  <c:v>-11.62638890369883</c:v>
                </c:pt>
                <c:pt idx="393">
                  <c:v>-11.687777279202328</c:v>
                </c:pt>
                <c:pt idx="394">
                  <c:v>-11.149852633188704</c:v>
                </c:pt>
                <c:pt idx="395">
                  <c:v>-11.501773970887394</c:v>
                </c:pt>
                <c:pt idx="396">
                  <c:v>-11.779270390602957</c:v>
                </c:pt>
                <c:pt idx="397">
                  <c:v>-11.414518427411508</c:v>
                </c:pt>
                <c:pt idx="398">
                  <c:v>-11.145709338931137</c:v>
                </c:pt>
                <c:pt idx="399">
                  <c:v>-9.7626764190306226</c:v>
                </c:pt>
                <c:pt idx="400">
                  <c:v>-9.6723480749051216</c:v>
                </c:pt>
                <c:pt idx="401">
                  <c:v>-9.499216003754011</c:v>
                </c:pt>
                <c:pt idx="402">
                  <c:v>-9.1560686137633809</c:v>
                </c:pt>
                <c:pt idx="403">
                  <c:v>-9.0546877912314478</c:v>
                </c:pt>
                <c:pt idx="404">
                  <c:v>-9.0986780347012051</c:v>
                </c:pt>
                <c:pt idx="405">
                  <c:v>-8.7996039968265745</c:v>
                </c:pt>
                <c:pt idx="406">
                  <c:v>-9.6351747320691299</c:v>
                </c:pt>
                <c:pt idx="407">
                  <c:v>-9.0053917335207512</c:v>
                </c:pt>
                <c:pt idx="408">
                  <c:v>-7.7933633668138942</c:v>
                </c:pt>
                <c:pt idx="409">
                  <c:v>-7.8182422434383536</c:v>
                </c:pt>
                <c:pt idx="410">
                  <c:v>-7.2225452984632499</c:v>
                </c:pt>
                <c:pt idx="411">
                  <c:v>-6.8668940240749601</c:v>
                </c:pt>
                <c:pt idx="412">
                  <c:v>-6.4739599164451649</c:v>
                </c:pt>
                <c:pt idx="413">
                  <c:v>-6.1483941410455509</c:v>
                </c:pt>
                <c:pt idx="414">
                  <c:v>-6.619686742307743</c:v>
                </c:pt>
                <c:pt idx="415">
                  <c:v>-7.3636933199156331</c:v>
                </c:pt>
                <c:pt idx="416">
                  <c:v>-7.2762645273278865</c:v>
                </c:pt>
                <c:pt idx="417">
                  <c:v>-7.248227081913619</c:v>
                </c:pt>
                <c:pt idx="418">
                  <c:v>-7.1186639345846299</c:v>
                </c:pt>
                <c:pt idx="419">
                  <c:v>-7.4678091602234371</c:v>
                </c:pt>
                <c:pt idx="420">
                  <c:v>-8.2012733407642635</c:v>
                </c:pt>
                <c:pt idx="421">
                  <c:v>-8.4924575120714589</c:v>
                </c:pt>
                <c:pt idx="422">
                  <c:v>-8.9917478057230245</c:v>
                </c:pt>
                <c:pt idx="423">
                  <c:v>-9.3425156208292233</c:v>
                </c:pt>
                <c:pt idx="424">
                  <c:v>-10.066764161880496</c:v>
                </c:pt>
                <c:pt idx="425">
                  <c:v>-10.733049885657124</c:v>
                </c:pt>
                <c:pt idx="426">
                  <c:v>-11.364731219508212</c:v>
                </c:pt>
                <c:pt idx="427">
                  <c:v>-11.412820255633132</c:v>
                </c:pt>
                <c:pt idx="428">
                  <c:v>-11.818824575064363</c:v>
                </c:pt>
                <c:pt idx="429">
                  <c:v>-11.891331636908287</c:v>
                </c:pt>
                <c:pt idx="430">
                  <c:v>-11.777968192485568</c:v>
                </c:pt>
                <c:pt idx="431">
                  <c:v>-12.054283187001724</c:v>
                </c:pt>
                <c:pt idx="432">
                  <c:v>-12.597999988377532</c:v>
                </c:pt>
                <c:pt idx="433">
                  <c:v>-12.133250979337864</c:v>
                </c:pt>
                <c:pt idx="434">
                  <c:v>-11.695776876392063</c:v>
                </c:pt>
                <c:pt idx="435">
                  <c:v>-11.166435774573403</c:v>
                </c:pt>
                <c:pt idx="436">
                  <c:v>-10.723080937024045</c:v>
                </c:pt>
                <c:pt idx="437">
                  <c:v>-9.7925290776668152</c:v>
                </c:pt>
                <c:pt idx="438">
                  <c:v>-8.4733581957067816</c:v>
                </c:pt>
                <c:pt idx="439">
                  <c:v>-5.0743767146619065</c:v>
                </c:pt>
                <c:pt idx="440">
                  <c:v>-2.171014978415005</c:v>
                </c:pt>
                <c:pt idx="441">
                  <c:v>1.6781764157351495</c:v>
                </c:pt>
                <c:pt idx="442">
                  <c:v>4.9735511935848979</c:v>
                </c:pt>
                <c:pt idx="443">
                  <c:v>10.758667019144294</c:v>
                </c:pt>
                <c:pt idx="444">
                  <c:v>15.940732922814439</c:v>
                </c:pt>
                <c:pt idx="445">
                  <c:v>20.137615571746714</c:v>
                </c:pt>
                <c:pt idx="446">
                  <c:v>22.419373498794414</c:v>
                </c:pt>
                <c:pt idx="447">
                  <c:v>23.420618231028804</c:v>
                </c:pt>
                <c:pt idx="448">
                  <c:v>25.159834076261237</c:v>
                </c:pt>
                <c:pt idx="449">
                  <c:v>26.740858992848214</c:v>
                </c:pt>
                <c:pt idx="450">
                  <c:v>26.131882970586268</c:v>
                </c:pt>
                <c:pt idx="451">
                  <c:v>23.471921278996739</c:v>
                </c:pt>
                <c:pt idx="452">
                  <c:v>23.081419113331837</c:v>
                </c:pt>
                <c:pt idx="453">
                  <c:v>21.870528313771391</c:v>
                </c:pt>
                <c:pt idx="454">
                  <c:v>23.410121002523624</c:v>
                </c:pt>
                <c:pt idx="455">
                  <c:v>23.124519360851679</c:v>
                </c:pt>
                <c:pt idx="456">
                  <c:v>22.554592668304792</c:v>
                </c:pt>
                <c:pt idx="457">
                  <c:v>23.127254055058039</c:v>
                </c:pt>
                <c:pt idx="458">
                  <c:v>24.758199297379537</c:v>
                </c:pt>
                <c:pt idx="459">
                  <c:v>26.331070845108201</c:v>
                </c:pt>
                <c:pt idx="460">
                  <c:v>28.414935997564012</c:v>
                </c:pt>
                <c:pt idx="461">
                  <c:v>29.846510022074217</c:v>
                </c:pt>
                <c:pt idx="462">
                  <c:v>29.624766158249368</c:v>
                </c:pt>
                <c:pt idx="463">
                  <c:v>31.360777464559629</c:v>
                </c:pt>
                <c:pt idx="464">
                  <c:v>32.173730164449118</c:v>
                </c:pt>
                <c:pt idx="465">
                  <c:v>31.457372580017591</c:v>
                </c:pt>
                <c:pt idx="466">
                  <c:v>30.7489691571832</c:v>
                </c:pt>
                <c:pt idx="467">
                  <c:v>29.284378169852609</c:v>
                </c:pt>
                <c:pt idx="468">
                  <c:v>27.228309176517048</c:v>
                </c:pt>
                <c:pt idx="469">
                  <c:v>27.628118245137976</c:v>
                </c:pt>
                <c:pt idx="470">
                  <c:v>26.671589678312039</c:v>
                </c:pt>
                <c:pt idx="471">
                  <c:v>24.510878927705658</c:v>
                </c:pt>
                <c:pt idx="472">
                  <c:v>24.546705502845903</c:v>
                </c:pt>
                <c:pt idx="473">
                  <c:v>25.287173772870997</c:v>
                </c:pt>
                <c:pt idx="474">
                  <c:v>25.552598237426821</c:v>
                </c:pt>
                <c:pt idx="475">
                  <c:v>26.187982371985793</c:v>
                </c:pt>
                <c:pt idx="476">
                  <c:v>26.046235824251976</c:v>
                </c:pt>
                <c:pt idx="477">
                  <c:v>26.631517622220706</c:v>
                </c:pt>
                <c:pt idx="478">
                  <c:v>27.393295776059233</c:v>
                </c:pt>
                <c:pt idx="479">
                  <c:v>28.350281353228997</c:v>
                </c:pt>
                <c:pt idx="480">
                  <c:v>26.884318430144756</c:v>
                </c:pt>
                <c:pt idx="481">
                  <c:v>27.114675096226751</c:v>
                </c:pt>
                <c:pt idx="482">
                  <c:v>29.116002550242332</c:v>
                </c:pt>
                <c:pt idx="483">
                  <c:v>30.606904880646116</c:v>
                </c:pt>
                <c:pt idx="484">
                  <c:v>31.455955219192401</c:v>
                </c:pt>
                <c:pt idx="485">
                  <c:v>30.356886229573142</c:v>
                </c:pt>
                <c:pt idx="486">
                  <c:v>30.565259686617875</c:v>
                </c:pt>
                <c:pt idx="487">
                  <c:v>30.361242695899911</c:v>
                </c:pt>
                <c:pt idx="488">
                  <c:v>30.713580623243963</c:v>
                </c:pt>
                <c:pt idx="489">
                  <c:v>27.850485447110259</c:v>
                </c:pt>
                <c:pt idx="490">
                  <c:v>28.191202344720185</c:v>
                </c:pt>
                <c:pt idx="491">
                  <c:v>28.962127362448236</c:v>
                </c:pt>
                <c:pt idx="492">
                  <c:v>29.513700950209174</c:v>
                </c:pt>
                <c:pt idx="493">
                  <c:v>29.115296067285588</c:v>
                </c:pt>
                <c:pt idx="494">
                  <c:v>29.270641156485024</c:v>
                </c:pt>
                <c:pt idx="495">
                  <c:v>29.118213231541226</c:v>
                </c:pt>
                <c:pt idx="496">
                  <c:v>30.721016672296475</c:v>
                </c:pt>
                <c:pt idx="497">
                  <c:v>31.032401364551951</c:v>
                </c:pt>
                <c:pt idx="498">
                  <c:v>30.407007479609145</c:v>
                </c:pt>
                <c:pt idx="499">
                  <c:v>30.924699539947763</c:v>
                </c:pt>
                <c:pt idx="500">
                  <c:v>30.528823531140421</c:v>
                </c:pt>
                <c:pt idx="501">
                  <c:v>29.887585936780539</c:v>
                </c:pt>
                <c:pt idx="502">
                  <c:v>28.986029881036359</c:v>
                </c:pt>
                <c:pt idx="503">
                  <c:v>28.0782715293366</c:v>
                </c:pt>
                <c:pt idx="504">
                  <c:v>25.687304089392146</c:v>
                </c:pt>
                <c:pt idx="505">
                  <c:v>24.631697771928554</c:v>
                </c:pt>
                <c:pt idx="506">
                  <c:v>23.638495351804256</c:v>
                </c:pt>
                <c:pt idx="507">
                  <c:v>23.11790290544582</c:v>
                </c:pt>
                <c:pt idx="508">
                  <c:v>23.237304698732881</c:v>
                </c:pt>
                <c:pt idx="509">
                  <c:v>22.912686974822496</c:v>
                </c:pt>
                <c:pt idx="510">
                  <c:v>21.474289785620829</c:v>
                </c:pt>
                <c:pt idx="511">
                  <c:v>21.737297542668035</c:v>
                </c:pt>
                <c:pt idx="512">
                  <c:v>21.770808658964995</c:v>
                </c:pt>
                <c:pt idx="513">
                  <c:v>22.315260518164624</c:v>
                </c:pt>
                <c:pt idx="514">
                  <c:v>23.104494316247273</c:v>
                </c:pt>
                <c:pt idx="515">
                  <c:v>20.844944209740543</c:v>
                </c:pt>
                <c:pt idx="516">
                  <c:v>19.788726234103716</c:v>
                </c:pt>
                <c:pt idx="517">
                  <c:v>19.470154520904611</c:v>
                </c:pt>
                <c:pt idx="518">
                  <c:v>18.761028176364015</c:v>
                </c:pt>
                <c:pt idx="519">
                  <c:v>17.521600352642643</c:v>
                </c:pt>
                <c:pt idx="520">
                  <c:v>16.208262624573369</c:v>
                </c:pt>
                <c:pt idx="521">
                  <c:v>15.099404784834638</c:v>
                </c:pt>
                <c:pt idx="522">
                  <c:v>16.487128907260061</c:v>
                </c:pt>
                <c:pt idx="523">
                  <c:v>19.474097775672249</c:v>
                </c:pt>
                <c:pt idx="524">
                  <c:v>20.04521062320369</c:v>
                </c:pt>
                <c:pt idx="525">
                  <c:v>20.55793798896558</c:v>
                </c:pt>
                <c:pt idx="526">
                  <c:v>22.093020897815897</c:v>
                </c:pt>
                <c:pt idx="527">
                  <c:v>21.739504087035975</c:v>
                </c:pt>
                <c:pt idx="528">
                  <c:v>21.648948609399319</c:v>
                </c:pt>
                <c:pt idx="529">
                  <c:v>22.119235289610419</c:v>
                </c:pt>
                <c:pt idx="530">
                  <c:v>19.427760083141099</c:v>
                </c:pt>
                <c:pt idx="531">
                  <c:v>18.30639166607553</c:v>
                </c:pt>
                <c:pt idx="532">
                  <c:v>17.068780444906661</c:v>
                </c:pt>
                <c:pt idx="533">
                  <c:v>15.307206794307815</c:v>
                </c:pt>
                <c:pt idx="534">
                  <c:v>15.664543766512736</c:v>
                </c:pt>
                <c:pt idx="535">
                  <c:v>15.664213597118744</c:v>
                </c:pt>
                <c:pt idx="536">
                  <c:v>14.908025149863443</c:v>
                </c:pt>
                <c:pt idx="537">
                  <c:v>15.086421573263644</c:v>
                </c:pt>
                <c:pt idx="538">
                  <c:v>15.492243032296145</c:v>
                </c:pt>
                <c:pt idx="539">
                  <c:v>15.927329894229731</c:v>
                </c:pt>
                <c:pt idx="540">
                  <c:v>16.010147470148279</c:v>
                </c:pt>
                <c:pt idx="541">
                  <c:v>16.031558164090317</c:v>
                </c:pt>
                <c:pt idx="542">
                  <c:v>15.790487483524696</c:v>
                </c:pt>
                <c:pt idx="543">
                  <c:v>15.953888712092434</c:v>
                </c:pt>
                <c:pt idx="544">
                  <c:v>16.623222610300012</c:v>
                </c:pt>
                <c:pt idx="545">
                  <c:v>16.302530842571095</c:v>
                </c:pt>
                <c:pt idx="546">
                  <c:v>16.645599354743215</c:v>
                </c:pt>
                <c:pt idx="547">
                  <c:v>15.932008738813893</c:v>
                </c:pt>
                <c:pt idx="548">
                  <c:v>15.585038212492664</c:v>
                </c:pt>
                <c:pt idx="549">
                  <c:v>14.339033322520805</c:v>
                </c:pt>
                <c:pt idx="550">
                  <c:v>13.271781305552986</c:v>
                </c:pt>
                <c:pt idx="551">
                  <c:v>12.473226902085345</c:v>
                </c:pt>
                <c:pt idx="552">
                  <c:v>12.003504589699308</c:v>
                </c:pt>
                <c:pt idx="553">
                  <c:v>10.59467163852938</c:v>
                </c:pt>
                <c:pt idx="554">
                  <c:v>9.827736012952899</c:v>
                </c:pt>
                <c:pt idx="555">
                  <c:v>8.6833729175929513</c:v>
                </c:pt>
                <c:pt idx="556">
                  <c:v>8.1448419889630905</c:v>
                </c:pt>
                <c:pt idx="557">
                  <c:v>7.7487315486152415</c:v>
                </c:pt>
                <c:pt idx="558">
                  <c:v>7.4075367246234238</c:v>
                </c:pt>
                <c:pt idx="559">
                  <c:v>6.2258802145752075</c:v>
                </c:pt>
                <c:pt idx="560">
                  <c:v>4.503845991157541</c:v>
                </c:pt>
                <c:pt idx="561">
                  <c:v>3.9056036458193093</c:v>
                </c:pt>
                <c:pt idx="562">
                  <c:v>3.6900909517049634</c:v>
                </c:pt>
                <c:pt idx="563">
                  <c:v>3.8434216687333014</c:v>
                </c:pt>
                <c:pt idx="564">
                  <c:v>3.9447524384458794</c:v>
                </c:pt>
                <c:pt idx="565">
                  <c:v>2.9051834736566056</c:v>
                </c:pt>
                <c:pt idx="566">
                  <c:v>3.318552381218979</c:v>
                </c:pt>
                <c:pt idx="567">
                  <c:v>4.142766116239434</c:v>
                </c:pt>
                <c:pt idx="568">
                  <c:v>4.0840891778264714</c:v>
                </c:pt>
                <c:pt idx="569">
                  <c:v>3.9585061453761301</c:v>
                </c:pt>
                <c:pt idx="570">
                  <c:v>4.3398625260254642</c:v>
                </c:pt>
                <c:pt idx="571">
                  <c:v>4.2930503194017975</c:v>
                </c:pt>
                <c:pt idx="572">
                  <c:v>4.2160078029574946</c:v>
                </c:pt>
                <c:pt idx="573">
                  <c:v>4.7413389244216386</c:v>
                </c:pt>
                <c:pt idx="574">
                  <c:v>6.1569138452031122</c:v>
                </c:pt>
                <c:pt idx="575">
                  <c:v>6.0779229356853079</c:v>
                </c:pt>
                <c:pt idx="576">
                  <c:v>5.9604867760801321</c:v>
                </c:pt>
                <c:pt idx="577">
                  <c:v>5.7677925528676939</c:v>
                </c:pt>
                <c:pt idx="578">
                  <c:v>6.1551723512847065</c:v>
                </c:pt>
                <c:pt idx="579">
                  <c:v>6.3621712480716175</c:v>
                </c:pt>
                <c:pt idx="580">
                  <c:v>6.484345866485433</c:v>
                </c:pt>
                <c:pt idx="581">
                  <c:v>5.7436489796658137</c:v>
                </c:pt>
                <c:pt idx="582">
                  <c:v>6.6163644590963253</c:v>
                </c:pt>
                <c:pt idx="583">
                  <c:v>6.909185490326899</c:v>
                </c:pt>
                <c:pt idx="584">
                  <c:v>7.0504447189316091</c:v>
                </c:pt>
                <c:pt idx="585">
                  <c:v>6.7570706212359042</c:v>
                </c:pt>
                <c:pt idx="586">
                  <c:v>6.7274666748778857</c:v>
                </c:pt>
                <c:pt idx="587">
                  <c:v>7.2476457067300846</c:v>
                </c:pt>
                <c:pt idx="588">
                  <c:v>8.2040444237840724</c:v>
                </c:pt>
                <c:pt idx="589">
                  <c:v>6.9195003587998709</c:v>
                </c:pt>
                <c:pt idx="590">
                  <c:v>6.7391632368682926</c:v>
                </c:pt>
                <c:pt idx="591">
                  <c:v>6.7010172180357843</c:v>
                </c:pt>
                <c:pt idx="592">
                  <c:v>7.1445218582539898</c:v>
                </c:pt>
                <c:pt idx="593">
                  <c:v>7.0182141816509063</c:v>
                </c:pt>
                <c:pt idx="594">
                  <c:v>7.3358121053621828</c:v>
                </c:pt>
                <c:pt idx="595">
                  <c:v>6.8584738057583721</c:v>
                </c:pt>
                <c:pt idx="596">
                  <c:v>7.1277313041607462</c:v>
                </c:pt>
                <c:pt idx="597">
                  <c:v>7.1454712972366918</c:v>
                </c:pt>
                <c:pt idx="598">
                  <c:v>7.0676129700642658</c:v>
                </c:pt>
                <c:pt idx="599">
                  <c:v>6.0280211481305077</c:v>
                </c:pt>
                <c:pt idx="600">
                  <c:v>5.6382369343528511</c:v>
                </c:pt>
                <c:pt idx="601">
                  <c:v>4.5487881457746555</c:v>
                </c:pt>
                <c:pt idx="602">
                  <c:v>3.8620105031599103</c:v>
                </c:pt>
                <c:pt idx="603">
                  <c:v>3.8766100571782363</c:v>
                </c:pt>
                <c:pt idx="604">
                  <c:v>3.963113536350936</c:v>
                </c:pt>
                <c:pt idx="605">
                  <c:v>3.8718800718413324</c:v>
                </c:pt>
                <c:pt idx="606">
                  <c:v>4.3891735979383357</c:v>
                </c:pt>
                <c:pt idx="607">
                  <c:v>4.6032928601224441</c:v>
                </c:pt>
                <c:pt idx="608">
                  <c:v>4.0607211625462556</c:v>
                </c:pt>
                <c:pt idx="609">
                  <c:v>4.2928082756620087</c:v>
                </c:pt>
                <c:pt idx="610">
                  <c:v>4.4625533855978112</c:v>
                </c:pt>
                <c:pt idx="611">
                  <c:v>4.2942404903672147</c:v>
                </c:pt>
                <c:pt idx="612">
                  <c:v>4.2405252881744193</c:v>
                </c:pt>
                <c:pt idx="613">
                  <c:v>4.3222885897309506</c:v>
                </c:pt>
                <c:pt idx="614">
                  <c:v>4.3303567251118915</c:v>
                </c:pt>
                <c:pt idx="615">
                  <c:v>4.9822331275701215</c:v>
                </c:pt>
                <c:pt idx="616">
                  <c:v>4.9624824916953685</c:v>
                </c:pt>
                <c:pt idx="617">
                  <c:v>4.4714537640285794</c:v>
                </c:pt>
                <c:pt idx="618">
                  <c:v>4.3370442112455434</c:v>
                </c:pt>
                <c:pt idx="619">
                  <c:v>4.0011193708193975</c:v>
                </c:pt>
                <c:pt idx="620">
                  <c:v>3.5604384338906838</c:v>
                </c:pt>
                <c:pt idx="621">
                  <c:v>3.6888719153646936</c:v>
                </c:pt>
                <c:pt idx="622">
                  <c:v>3.2478516602285814</c:v>
                </c:pt>
                <c:pt idx="623">
                  <c:v>3.3328418428902191</c:v>
                </c:pt>
                <c:pt idx="624">
                  <c:v>4.7161510437811511</c:v>
                </c:pt>
                <c:pt idx="625">
                  <c:v>5.203243655557408</c:v>
                </c:pt>
                <c:pt idx="626">
                  <c:v>5.7180794472686429</c:v>
                </c:pt>
                <c:pt idx="627">
                  <c:v>5.911666610947699</c:v>
                </c:pt>
                <c:pt idx="628">
                  <c:v>6.120812215949285</c:v>
                </c:pt>
                <c:pt idx="629">
                  <c:v>6.3231189689227252</c:v>
                </c:pt>
                <c:pt idx="630">
                  <c:v>5.8847139576742302</c:v>
                </c:pt>
                <c:pt idx="631">
                  <c:v>5.0113908657436452</c:v>
                </c:pt>
                <c:pt idx="632">
                  <c:v>5.0987149134831098</c:v>
                </c:pt>
                <c:pt idx="633">
                  <c:v>5.0736460958966632</c:v>
                </c:pt>
                <c:pt idx="634">
                  <c:v>5.0255611565222322</c:v>
                </c:pt>
                <c:pt idx="635">
                  <c:v>5.1494672776816204</c:v>
                </c:pt>
                <c:pt idx="636">
                  <c:v>5.4853867236345675</c:v>
                </c:pt>
                <c:pt idx="637">
                  <c:v>4.844950534843437</c:v>
                </c:pt>
                <c:pt idx="638">
                  <c:v>4.3780670071813486</c:v>
                </c:pt>
                <c:pt idx="639">
                  <c:v>4.5290891881494453</c:v>
                </c:pt>
                <c:pt idx="640">
                  <c:v>4.2242662221651655</c:v>
                </c:pt>
                <c:pt idx="641">
                  <c:v>4.2441793615542407</c:v>
                </c:pt>
                <c:pt idx="642">
                  <c:v>3.7966355110646144</c:v>
                </c:pt>
                <c:pt idx="643">
                  <c:v>3.5260871949218147</c:v>
                </c:pt>
                <c:pt idx="644">
                  <c:v>3.7727002217360521</c:v>
                </c:pt>
                <c:pt idx="645">
                  <c:v>4.2040830776873888</c:v>
                </c:pt>
                <c:pt idx="646">
                  <c:v>3.5984204819241654</c:v>
                </c:pt>
                <c:pt idx="647">
                  <c:v>3.9016313509230818</c:v>
                </c:pt>
                <c:pt idx="648">
                  <c:v>3.93296668214303</c:v>
                </c:pt>
                <c:pt idx="649">
                  <c:v>3.9495515481204637</c:v>
                </c:pt>
                <c:pt idx="650">
                  <c:v>3.8982908659829483</c:v>
                </c:pt>
                <c:pt idx="651">
                  <c:v>4.5836191958561256</c:v>
                </c:pt>
                <c:pt idx="652">
                  <c:v>4.2773534885753612</c:v>
                </c:pt>
                <c:pt idx="653">
                  <c:v>4.3392334955700118</c:v>
                </c:pt>
                <c:pt idx="654">
                  <c:v>4.0292589921281721</c:v>
                </c:pt>
                <c:pt idx="655">
                  <c:v>3.5547473458264078</c:v>
                </c:pt>
                <c:pt idx="656">
                  <c:v>3.8858472946238263</c:v>
                </c:pt>
                <c:pt idx="657">
                  <c:v>3.8180690422689501</c:v>
                </c:pt>
                <c:pt idx="658">
                  <c:v>3.6461165318494655</c:v>
                </c:pt>
                <c:pt idx="659">
                  <c:v>3.1362764884473218</c:v>
                </c:pt>
                <c:pt idx="660">
                  <c:v>2.8252794899713072</c:v>
                </c:pt>
                <c:pt idx="661">
                  <c:v>2.3345802369947823</c:v>
                </c:pt>
                <c:pt idx="662">
                  <c:v>2.5595732736098098</c:v>
                </c:pt>
                <c:pt idx="663">
                  <c:v>2.616138208371189</c:v>
                </c:pt>
                <c:pt idx="664">
                  <c:v>2.9366741907430365</c:v>
                </c:pt>
                <c:pt idx="665">
                  <c:v>3.3306646681937884</c:v>
                </c:pt>
                <c:pt idx="666">
                  <c:v>4.5796606903407513</c:v>
                </c:pt>
                <c:pt idx="667">
                  <c:v>4.5914430575969556</c:v>
                </c:pt>
                <c:pt idx="668">
                  <c:v>5.1280214523999863</c:v>
                </c:pt>
                <c:pt idx="669">
                  <c:v>5.4481480806930191</c:v>
                </c:pt>
                <c:pt idx="670">
                  <c:v>5.0341517428065909</c:v>
                </c:pt>
                <c:pt idx="671">
                  <c:v>5.1605655473157048</c:v>
                </c:pt>
                <c:pt idx="672">
                  <c:v>5.0594671788661163</c:v>
                </c:pt>
                <c:pt idx="673">
                  <c:v>4.5624621974265009</c:v>
                </c:pt>
                <c:pt idx="674">
                  <c:v>4.9786902662458266</c:v>
                </c:pt>
                <c:pt idx="675">
                  <c:v>5.1736927093816805</c:v>
                </c:pt>
                <c:pt idx="676">
                  <c:v>5.4194771120048602</c:v>
                </c:pt>
                <c:pt idx="677">
                  <c:v>5.5435568984040149</c:v>
                </c:pt>
                <c:pt idx="678">
                  <c:v>5.1706545092424694</c:v>
                </c:pt>
                <c:pt idx="679">
                  <c:v>6.9512054800500183</c:v>
                </c:pt>
                <c:pt idx="680">
                  <c:v>7.8868318463061131</c:v>
                </c:pt>
                <c:pt idx="681">
                  <c:v>7.8947262786243027</c:v>
                </c:pt>
                <c:pt idx="682">
                  <c:v>8.2518476632188662</c:v>
                </c:pt>
                <c:pt idx="683">
                  <c:v>8.2894832063719086</c:v>
                </c:pt>
                <c:pt idx="684">
                  <c:v>8.7936043943037312</c:v>
                </c:pt>
                <c:pt idx="685">
                  <c:v>8.7950658807336577</c:v>
                </c:pt>
                <c:pt idx="686">
                  <c:v>9.2060964808038594</c:v>
                </c:pt>
                <c:pt idx="687">
                  <c:v>9.3474391707850106</c:v>
                </c:pt>
                <c:pt idx="688">
                  <c:v>9.7288317088031544</c:v>
                </c:pt>
                <c:pt idx="689">
                  <c:v>9.6423557230437797</c:v>
                </c:pt>
                <c:pt idx="690">
                  <c:v>9.6969957787783887</c:v>
                </c:pt>
                <c:pt idx="691">
                  <c:v>9.9516070235293483</c:v>
                </c:pt>
                <c:pt idx="692">
                  <c:v>9.9118984823365572</c:v>
                </c:pt>
                <c:pt idx="693">
                  <c:v>9.5485651047050926</c:v>
                </c:pt>
                <c:pt idx="694">
                  <c:v>9.7251308058041452</c:v>
                </c:pt>
                <c:pt idx="695">
                  <c:v>11.085816471038699</c:v>
                </c:pt>
                <c:pt idx="696">
                  <c:v>13.216938898761198</c:v>
                </c:pt>
                <c:pt idx="697">
                  <c:v>13.129210650200596</c:v>
                </c:pt>
                <c:pt idx="698">
                  <c:v>12.273136042242362</c:v>
                </c:pt>
                <c:pt idx="699">
                  <c:v>12.293240711007993</c:v>
                </c:pt>
                <c:pt idx="700">
                  <c:v>11.439228708390086</c:v>
                </c:pt>
                <c:pt idx="701">
                  <c:v>9.2278022467289151</c:v>
                </c:pt>
                <c:pt idx="702">
                  <c:v>8.4912149107445423</c:v>
                </c:pt>
                <c:pt idx="703">
                  <c:v>7.8111875408519751</c:v>
                </c:pt>
                <c:pt idx="704">
                  <c:v>6.804466739882673</c:v>
                </c:pt>
                <c:pt idx="705">
                  <c:v>6.2824850752198103</c:v>
                </c:pt>
                <c:pt idx="706">
                  <c:v>5.6664583169432143</c:v>
                </c:pt>
                <c:pt idx="707">
                  <c:v>4.8289946601845548</c:v>
                </c:pt>
                <c:pt idx="708">
                  <c:v>6.5808541351932277</c:v>
                </c:pt>
                <c:pt idx="709">
                  <c:v>5.2517301679910853</c:v>
                </c:pt>
                <c:pt idx="710">
                  <c:v>3.0861588498692814</c:v>
                </c:pt>
                <c:pt idx="711">
                  <c:v>3.3230338651873983</c:v>
                </c:pt>
                <c:pt idx="712">
                  <c:v>3.4430628108112624</c:v>
                </c:pt>
                <c:pt idx="713">
                  <c:v>3.6735445651410137</c:v>
                </c:pt>
                <c:pt idx="714">
                  <c:v>3.4143252076435506</c:v>
                </c:pt>
                <c:pt idx="715">
                  <c:v>3.1982183427648523</c:v>
                </c:pt>
                <c:pt idx="716">
                  <c:v>2.9639178889507027</c:v>
                </c:pt>
                <c:pt idx="717">
                  <c:v>2.3162861981044145</c:v>
                </c:pt>
                <c:pt idx="718">
                  <c:v>1.9123361196142921</c:v>
                </c:pt>
                <c:pt idx="719">
                  <c:v>1.7707020027124682</c:v>
                </c:pt>
                <c:pt idx="720">
                  <c:v>2.435415012972463</c:v>
                </c:pt>
                <c:pt idx="721">
                  <c:v>2.8415815656845624</c:v>
                </c:pt>
                <c:pt idx="722">
                  <c:v>1.3873122244000418</c:v>
                </c:pt>
                <c:pt idx="723">
                  <c:v>1.2464855343105827</c:v>
                </c:pt>
                <c:pt idx="724">
                  <c:v>1.0080110020145905</c:v>
                </c:pt>
                <c:pt idx="725">
                  <c:v>0.7983444803186357</c:v>
                </c:pt>
                <c:pt idx="726">
                  <c:v>0.23815019280201127</c:v>
                </c:pt>
                <c:pt idx="727">
                  <c:v>-0.5072194673965722</c:v>
                </c:pt>
                <c:pt idx="728">
                  <c:v>-1.8743484321172612</c:v>
                </c:pt>
                <c:pt idx="729">
                  <c:v>-1.6381464663618333</c:v>
                </c:pt>
                <c:pt idx="730">
                  <c:v>-1.8379830785239311</c:v>
                </c:pt>
                <c:pt idx="731">
                  <c:v>-1.7929274660358199</c:v>
                </c:pt>
                <c:pt idx="732">
                  <c:v>-1.3228447693841587</c:v>
                </c:pt>
                <c:pt idx="733">
                  <c:v>-1.0316780478197338</c:v>
                </c:pt>
                <c:pt idx="734">
                  <c:v>-1.8435251499783287</c:v>
                </c:pt>
                <c:pt idx="735">
                  <c:v>-0.7926518421216322</c:v>
                </c:pt>
                <c:pt idx="736">
                  <c:v>-1.5352223958569933</c:v>
                </c:pt>
                <c:pt idx="737">
                  <c:v>-2.1628377566797887</c:v>
                </c:pt>
                <c:pt idx="738">
                  <c:v>-2.5329112254384176</c:v>
                </c:pt>
                <c:pt idx="739">
                  <c:v>-3.1100728437790539</c:v>
                </c:pt>
                <c:pt idx="740">
                  <c:v>-3.483005189428257</c:v>
                </c:pt>
                <c:pt idx="741">
                  <c:v>-1.9868460982900282</c:v>
                </c:pt>
                <c:pt idx="742">
                  <c:v>-2.3292973934133601</c:v>
                </c:pt>
                <c:pt idx="743">
                  <c:v>-2.5088777632446164</c:v>
                </c:pt>
                <c:pt idx="744">
                  <c:v>-1.032023213803462</c:v>
                </c:pt>
                <c:pt idx="745">
                  <c:v>0.73923894061812512</c:v>
                </c:pt>
                <c:pt idx="746">
                  <c:v>2.5804682008907127</c:v>
                </c:pt>
                <c:pt idx="747">
                  <c:v>4.8066934385840474</c:v>
                </c:pt>
                <c:pt idx="748">
                  <c:v>5.4382053680983216</c:v>
                </c:pt>
                <c:pt idx="749">
                  <c:v>7.5644631903358066</c:v>
                </c:pt>
                <c:pt idx="750">
                  <c:v>9.2033665116396097</c:v>
                </c:pt>
                <c:pt idx="751">
                  <c:v>9.2321733742350265</c:v>
                </c:pt>
                <c:pt idx="752">
                  <c:v>9.574471872130248</c:v>
                </c:pt>
                <c:pt idx="753">
                  <c:v>9.5765256970660992</c:v>
                </c:pt>
                <c:pt idx="754">
                  <c:v>8.8817469252280308</c:v>
                </c:pt>
                <c:pt idx="755">
                  <c:v>8.8736455277124175</c:v>
                </c:pt>
                <c:pt idx="756">
                  <c:v>8.5496594626119151</c:v>
                </c:pt>
                <c:pt idx="757">
                  <c:v>9.6296581157484216</c:v>
                </c:pt>
                <c:pt idx="758">
                  <c:v>9.429940778556638</c:v>
                </c:pt>
                <c:pt idx="759">
                  <c:v>9.0451113046078309</c:v>
                </c:pt>
                <c:pt idx="760">
                  <c:v>9.611654657183168</c:v>
                </c:pt>
                <c:pt idx="761">
                  <c:v>10.114959395673704</c:v>
                </c:pt>
                <c:pt idx="762">
                  <c:v>10.557873632983108</c:v>
                </c:pt>
                <c:pt idx="763">
                  <c:v>11.16835832372135</c:v>
                </c:pt>
                <c:pt idx="764">
                  <c:v>10.54530021925668</c:v>
                </c:pt>
                <c:pt idx="765">
                  <c:v>10.626895617783751</c:v>
                </c:pt>
                <c:pt idx="766">
                  <c:v>10.677947650654289</c:v>
                </c:pt>
                <c:pt idx="767">
                  <c:v>10.307864168242807</c:v>
                </c:pt>
                <c:pt idx="768">
                  <c:v>10.086648620645423</c:v>
                </c:pt>
                <c:pt idx="769">
                  <c:v>9.8801266127280769</c:v>
                </c:pt>
                <c:pt idx="770">
                  <c:v>9.5226919445351577</c:v>
                </c:pt>
                <c:pt idx="771">
                  <c:v>9.9854198672041719</c:v>
                </c:pt>
                <c:pt idx="772">
                  <c:v>10.472910800869679</c:v>
                </c:pt>
                <c:pt idx="773">
                  <c:v>9.8443864668134982</c:v>
                </c:pt>
                <c:pt idx="774">
                  <c:v>10.081456925423941</c:v>
                </c:pt>
                <c:pt idx="775">
                  <c:v>9.6693033838872502</c:v>
                </c:pt>
                <c:pt idx="776">
                  <c:v>9.9396353338918964</c:v>
                </c:pt>
                <c:pt idx="777">
                  <c:v>9.8204135153406504</c:v>
                </c:pt>
                <c:pt idx="778">
                  <c:v>9.5630079512438151</c:v>
                </c:pt>
                <c:pt idx="779">
                  <c:v>8.8022102241737095</c:v>
                </c:pt>
                <c:pt idx="780">
                  <c:v>9.477824811511919</c:v>
                </c:pt>
                <c:pt idx="781">
                  <c:v>9.4517149112518108</c:v>
                </c:pt>
                <c:pt idx="782">
                  <c:v>10.252478503004046</c:v>
                </c:pt>
                <c:pt idx="783">
                  <c:v>10.821387789387943</c:v>
                </c:pt>
                <c:pt idx="784">
                  <c:v>10.587695216001503</c:v>
                </c:pt>
                <c:pt idx="785">
                  <c:v>12.13550937246282</c:v>
                </c:pt>
                <c:pt idx="786">
                  <c:v>12.923158826072608</c:v>
                </c:pt>
                <c:pt idx="787">
                  <c:v>12.590600159157239</c:v>
                </c:pt>
                <c:pt idx="788">
                  <c:v>13.746691351591133</c:v>
                </c:pt>
                <c:pt idx="789">
                  <c:v>14.24178722669615</c:v>
                </c:pt>
                <c:pt idx="790">
                  <c:v>14.218130796405543</c:v>
                </c:pt>
                <c:pt idx="791">
                  <c:v>14.738857822724714</c:v>
                </c:pt>
                <c:pt idx="792">
                  <c:v>14.94189054854613</c:v>
                </c:pt>
                <c:pt idx="793">
                  <c:v>15.428227520825555</c:v>
                </c:pt>
                <c:pt idx="794">
                  <c:v>16.149225469928844</c:v>
                </c:pt>
                <c:pt idx="795">
                  <c:v>15.157743829694502</c:v>
                </c:pt>
                <c:pt idx="796">
                  <c:v>15.264597462569393</c:v>
                </c:pt>
                <c:pt idx="797">
                  <c:v>15.477185414992698</c:v>
                </c:pt>
                <c:pt idx="798">
                  <c:v>14.994339778309676</c:v>
                </c:pt>
                <c:pt idx="799">
                  <c:v>16.138250709801689</c:v>
                </c:pt>
                <c:pt idx="800">
                  <c:v>15.56849233049312</c:v>
                </c:pt>
                <c:pt idx="801">
                  <c:v>15.635664184194038</c:v>
                </c:pt>
                <c:pt idx="802">
                  <c:v>15.017431775539702</c:v>
                </c:pt>
                <c:pt idx="803">
                  <c:v>13.895394051008783</c:v>
                </c:pt>
                <c:pt idx="804">
                  <c:v>13.0349181728436</c:v>
                </c:pt>
                <c:pt idx="805">
                  <c:v>12.134375342663089</c:v>
                </c:pt>
                <c:pt idx="806">
                  <c:v>10.314323323646116</c:v>
                </c:pt>
                <c:pt idx="807">
                  <c:v>10.505354033462456</c:v>
                </c:pt>
                <c:pt idx="808">
                  <c:v>9.8623055380807951</c:v>
                </c:pt>
                <c:pt idx="809">
                  <c:v>9.7233169897065093</c:v>
                </c:pt>
                <c:pt idx="810">
                  <c:v>9.7204271790919972</c:v>
                </c:pt>
                <c:pt idx="811">
                  <c:v>9.0190024839143152</c:v>
                </c:pt>
                <c:pt idx="812">
                  <c:v>9.0476839268194595</c:v>
                </c:pt>
                <c:pt idx="813">
                  <c:v>7.722433208121477</c:v>
                </c:pt>
                <c:pt idx="814">
                  <c:v>7.1373172888467549</c:v>
                </c:pt>
                <c:pt idx="815">
                  <c:v>6.564961213805665</c:v>
                </c:pt>
                <c:pt idx="816">
                  <c:v>7.644446142451641</c:v>
                </c:pt>
                <c:pt idx="817">
                  <c:v>7.1024618892335809</c:v>
                </c:pt>
                <c:pt idx="818">
                  <c:v>9.2067430327733764</c:v>
                </c:pt>
                <c:pt idx="819">
                  <c:v>8.7367000934533401</c:v>
                </c:pt>
                <c:pt idx="820">
                  <c:v>8.9033828673707571</c:v>
                </c:pt>
                <c:pt idx="821">
                  <c:v>9.2788529976642309</c:v>
                </c:pt>
                <c:pt idx="822">
                  <c:v>10.122622394450719</c:v>
                </c:pt>
                <c:pt idx="823">
                  <c:v>9.908325747476642</c:v>
                </c:pt>
                <c:pt idx="824">
                  <c:v>10.577427089017496</c:v>
                </c:pt>
                <c:pt idx="825">
                  <c:v>9.0587618514962802</c:v>
                </c:pt>
                <c:pt idx="826">
                  <c:v>9.8063190697835445</c:v>
                </c:pt>
                <c:pt idx="827">
                  <c:v>9.7512230794768833</c:v>
                </c:pt>
                <c:pt idx="828">
                  <c:v>10.629664067890307</c:v>
                </c:pt>
                <c:pt idx="829">
                  <c:v>10.751683925070887</c:v>
                </c:pt>
                <c:pt idx="830">
                  <c:v>9.7072771815496868</c:v>
                </c:pt>
                <c:pt idx="831">
                  <c:v>8.9240908532439498</c:v>
                </c:pt>
                <c:pt idx="832">
                  <c:v>9.6109177658210196</c:v>
                </c:pt>
                <c:pt idx="833">
                  <c:v>11.079721802168182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52FF-4E91-AAD3-B6162C258F66}"/>
              </c:ext>
            </c:extLst>
          </c:dPt>
          <c:cat>
            <c:strRef>
              <c:f>'Indicadores Semanais'!$Y$9:$Y$845</c:f>
              <c:strCache>
                <c:ptCount val="83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36">
                  <c:v>17-04-2022</c:v>
                </c:pt>
              </c:strCache>
            </c:strRef>
          </c:cat>
          <c:val>
            <c:numRef>
              <c:f>'Indicadores Semanais'!$AB$9:$AB$738</c:f>
              <c:numCache>
                <c:formatCode>0.0</c:formatCode>
                <c:ptCount val="730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-5.4009559245325391</c:v>
                </c:pt>
                <c:pt idx="366">
                  <c:v>-5.4009559245325391</c:v>
                </c:pt>
                <c:pt idx="367">
                  <c:v>-5.4009559245325391</c:v>
                </c:pt>
                <c:pt idx="368">
                  <c:v>-5.4009559245325391</c:v>
                </c:pt>
                <c:pt idx="369">
                  <c:v>-5.4009559245325391</c:v>
                </c:pt>
                <c:pt idx="370">
                  <c:v>-5.4009559245325391</c:v>
                </c:pt>
                <c:pt idx="371">
                  <c:v>-5.4009559245325391</c:v>
                </c:pt>
                <c:pt idx="372">
                  <c:v>-5.4009559245325391</c:v>
                </c:pt>
                <c:pt idx="373">
                  <c:v>-5.4009559245325391</c:v>
                </c:pt>
                <c:pt idx="374">
                  <c:v>-5.4009559245325391</c:v>
                </c:pt>
                <c:pt idx="375">
                  <c:v>-5.4009559245325391</c:v>
                </c:pt>
                <c:pt idx="376">
                  <c:v>-5.4009559245325391</c:v>
                </c:pt>
                <c:pt idx="377">
                  <c:v>-5.4009559245325391</c:v>
                </c:pt>
                <c:pt idx="378">
                  <c:v>-5.4009559245325391</c:v>
                </c:pt>
                <c:pt idx="379">
                  <c:v>-5.4009559245325391</c:v>
                </c:pt>
                <c:pt idx="380">
                  <c:v>-5.4009559245325391</c:v>
                </c:pt>
                <c:pt idx="381">
                  <c:v>-5.4009559245325391</c:v>
                </c:pt>
                <c:pt idx="382">
                  <c:v>-5.4009559245325391</c:v>
                </c:pt>
                <c:pt idx="383">
                  <c:v>-5.4009559245325391</c:v>
                </c:pt>
                <c:pt idx="384">
                  <c:v>-5.4009559245325391</c:v>
                </c:pt>
                <c:pt idx="385">
                  <c:v>-5.4009559245325391</c:v>
                </c:pt>
                <c:pt idx="386">
                  <c:v>-5.4009559245325391</c:v>
                </c:pt>
                <c:pt idx="387">
                  <c:v>-5.4009559245325391</c:v>
                </c:pt>
                <c:pt idx="388">
                  <c:v>-5.4009559245325391</c:v>
                </c:pt>
                <c:pt idx="389">
                  <c:v>-5.4009559245325391</c:v>
                </c:pt>
                <c:pt idx="390">
                  <c:v>-5.4009559245325391</c:v>
                </c:pt>
                <c:pt idx="391">
                  <c:v>-5.4009559245325391</c:v>
                </c:pt>
                <c:pt idx="392">
                  <c:v>-5.4009559245325391</c:v>
                </c:pt>
                <c:pt idx="393">
                  <c:v>-5.4009559245325391</c:v>
                </c:pt>
                <c:pt idx="394">
                  <c:v>-5.4009559245325391</c:v>
                </c:pt>
                <c:pt idx="395">
                  <c:v>-5.4009559245325391</c:v>
                </c:pt>
                <c:pt idx="396">
                  <c:v>-5.4009559245325391</c:v>
                </c:pt>
                <c:pt idx="397">
                  <c:v>-5.4009559245325391</c:v>
                </c:pt>
                <c:pt idx="398">
                  <c:v>-5.4009559245325391</c:v>
                </c:pt>
                <c:pt idx="399">
                  <c:v>-5.4009559245325391</c:v>
                </c:pt>
                <c:pt idx="400">
                  <c:v>-5.4009559245325391</c:v>
                </c:pt>
                <c:pt idx="401">
                  <c:v>-5.4009559245325391</c:v>
                </c:pt>
                <c:pt idx="402">
                  <c:v>-5.4009559245325391</c:v>
                </c:pt>
                <c:pt idx="403">
                  <c:v>-5.4009559245325391</c:v>
                </c:pt>
                <c:pt idx="404">
                  <c:v>-5.4009559245325391</c:v>
                </c:pt>
                <c:pt idx="405">
                  <c:v>-5.4009559245325391</c:v>
                </c:pt>
                <c:pt idx="406">
                  <c:v>-5.4009559245325391</c:v>
                </c:pt>
                <c:pt idx="407">
                  <c:v>-5.4009559245325391</c:v>
                </c:pt>
                <c:pt idx="408">
                  <c:v>-5.4009559245325391</c:v>
                </c:pt>
                <c:pt idx="409">
                  <c:v>-5.4009559245325391</c:v>
                </c:pt>
                <c:pt idx="410">
                  <c:v>-5.4009559245325391</c:v>
                </c:pt>
                <c:pt idx="411">
                  <c:v>-5.4009559245325391</c:v>
                </c:pt>
                <c:pt idx="412">
                  <c:v>-5.4009559245325391</c:v>
                </c:pt>
                <c:pt idx="413">
                  <c:v>-5.4009559245325391</c:v>
                </c:pt>
                <c:pt idx="414">
                  <c:v>-5.4009559245325391</c:v>
                </c:pt>
                <c:pt idx="415">
                  <c:v>-5.4009559245325391</c:v>
                </c:pt>
                <c:pt idx="416">
                  <c:v>-5.4009559245325391</c:v>
                </c:pt>
                <c:pt idx="417">
                  <c:v>-5.4009559245325391</c:v>
                </c:pt>
                <c:pt idx="418">
                  <c:v>-5.4009559245325391</c:v>
                </c:pt>
                <c:pt idx="419">
                  <c:v>-5.4009559245325391</c:v>
                </c:pt>
                <c:pt idx="420">
                  <c:v>-5.4009559245325391</c:v>
                </c:pt>
                <c:pt idx="421">
                  <c:v>-5.4009559245325391</c:v>
                </c:pt>
                <c:pt idx="422">
                  <c:v>-5.4009559245325391</c:v>
                </c:pt>
                <c:pt idx="423">
                  <c:v>-5.4009559245325391</c:v>
                </c:pt>
                <c:pt idx="424">
                  <c:v>-5.4009559245325391</c:v>
                </c:pt>
                <c:pt idx="425">
                  <c:v>-5.4009559245325391</c:v>
                </c:pt>
                <c:pt idx="426">
                  <c:v>-5.4009559245325391</c:v>
                </c:pt>
                <c:pt idx="427">
                  <c:v>-5.4009559245325391</c:v>
                </c:pt>
                <c:pt idx="428">
                  <c:v>-5.4009559245325391</c:v>
                </c:pt>
                <c:pt idx="429">
                  <c:v>-5.4009559245325391</c:v>
                </c:pt>
                <c:pt idx="430">
                  <c:v>-5.4009559245325391</c:v>
                </c:pt>
                <c:pt idx="431">
                  <c:v>-5.4009559245325391</c:v>
                </c:pt>
                <c:pt idx="432">
                  <c:v>-5.4009559245325391</c:v>
                </c:pt>
                <c:pt idx="433">
                  <c:v>-5.4009559245325391</c:v>
                </c:pt>
                <c:pt idx="434">
                  <c:v>-5.4009559245325391</c:v>
                </c:pt>
                <c:pt idx="435">
                  <c:v>-5.4009559245325391</c:v>
                </c:pt>
                <c:pt idx="436">
                  <c:v>-5.4009559245325391</c:v>
                </c:pt>
                <c:pt idx="437">
                  <c:v>-5.4009559245325391</c:v>
                </c:pt>
                <c:pt idx="438">
                  <c:v>-5.4009559245325391</c:v>
                </c:pt>
                <c:pt idx="439">
                  <c:v>-5.4009559245325391</c:v>
                </c:pt>
                <c:pt idx="440">
                  <c:v>-5.4009559245325391</c:v>
                </c:pt>
                <c:pt idx="441">
                  <c:v>-5.4009559245325391</c:v>
                </c:pt>
                <c:pt idx="442">
                  <c:v>-5.4009559245325391</c:v>
                </c:pt>
                <c:pt idx="443">
                  <c:v>-5.4009559245325391</c:v>
                </c:pt>
                <c:pt idx="444">
                  <c:v>-5.4009559245325391</c:v>
                </c:pt>
                <c:pt idx="445">
                  <c:v>-5.4009559245325391</c:v>
                </c:pt>
                <c:pt idx="446">
                  <c:v>-5.4009559245325391</c:v>
                </c:pt>
                <c:pt idx="447">
                  <c:v>-5.4009559245325391</c:v>
                </c:pt>
                <c:pt idx="448">
                  <c:v>-5.4009559245325391</c:v>
                </c:pt>
                <c:pt idx="449">
                  <c:v>-5.4009559245325391</c:v>
                </c:pt>
                <c:pt idx="450">
                  <c:v>-5.4009559245325391</c:v>
                </c:pt>
                <c:pt idx="451">
                  <c:v>-5.4009559245325391</c:v>
                </c:pt>
                <c:pt idx="452">
                  <c:v>-5.4009559245325391</c:v>
                </c:pt>
                <c:pt idx="453">
                  <c:v>-5.4009559245325391</c:v>
                </c:pt>
                <c:pt idx="454">
                  <c:v>-5.4009559245325391</c:v>
                </c:pt>
                <c:pt idx="455">
                  <c:v>16.497703823733744</c:v>
                </c:pt>
                <c:pt idx="456">
                  <c:v>16.497703823733744</c:v>
                </c:pt>
                <c:pt idx="457">
                  <c:v>16.497703823733744</c:v>
                </c:pt>
                <c:pt idx="458">
                  <c:v>16.497703823733744</c:v>
                </c:pt>
                <c:pt idx="459">
                  <c:v>16.497703823733744</c:v>
                </c:pt>
                <c:pt idx="460">
                  <c:v>16.497703823733744</c:v>
                </c:pt>
                <c:pt idx="461">
                  <c:v>16.497703823733744</c:v>
                </c:pt>
                <c:pt idx="462">
                  <c:v>16.497703823733744</c:v>
                </c:pt>
                <c:pt idx="463">
                  <c:v>16.497703823733744</c:v>
                </c:pt>
                <c:pt idx="464">
                  <c:v>16.497703823733744</c:v>
                </c:pt>
                <c:pt idx="465">
                  <c:v>16.497703823733744</c:v>
                </c:pt>
                <c:pt idx="466">
                  <c:v>16.497703823733744</c:v>
                </c:pt>
                <c:pt idx="467">
                  <c:v>16.497703823733744</c:v>
                </c:pt>
                <c:pt idx="468">
                  <c:v>16.497703823733744</c:v>
                </c:pt>
                <c:pt idx="469">
                  <c:v>16.497703823733744</c:v>
                </c:pt>
                <c:pt idx="470">
                  <c:v>16.497703823733744</c:v>
                </c:pt>
                <c:pt idx="471">
                  <c:v>16.497703823733744</c:v>
                </c:pt>
                <c:pt idx="472">
                  <c:v>16.497703823733744</c:v>
                </c:pt>
                <c:pt idx="473">
                  <c:v>16.497703823733744</c:v>
                </c:pt>
                <c:pt idx="474">
                  <c:v>16.497703823733744</c:v>
                </c:pt>
                <c:pt idx="475">
                  <c:v>16.497703823733744</c:v>
                </c:pt>
                <c:pt idx="476">
                  <c:v>16.497703823733744</c:v>
                </c:pt>
                <c:pt idx="477">
                  <c:v>16.497703823733744</c:v>
                </c:pt>
                <c:pt idx="478">
                  <c:v>16.497703823733744</c:v>
                </c:pt>
                <c:pt idx="479">
                  <c:v>16.497703823733744</c:v>
                </c:pt>
                <c:pt idx="480">
                  <c:v>16.497703823733744</c:v>
                </c:pt>
                <c:pt idx="481">
                  <c:v>16.497703823733744</c:v>
                </c:pt>
                <c:pt idx="482">
                  <c:v>16.497703823733744</c:v>
                </c:pt>
                <c:pt idx="483">
                  <c:v>16.497703823733744</c:v>
                </c:pt>
                <c:pt idx="484">
                  <c:v>16.497703823733744</c:v>
                </c:pt>
                <c:pt idx="485">
                  <c:v>16.497703823733744</c:v>
                </c:pt>
                <c:pt idx="486">
                  <c:v>16.497703823733744</c:v>
                </c:pt>
                <c:pt idx="487">
                  <c:v>16.497703823733744</c:v>
                </c:pt>
                <c:pt idx="488">
                  <c:v>16.497703823733744</c:v>
                </c:pt>
                <c:pt idx="489">
                  <c:v>16.497703823733744</c:v>
                </c:pt>
                <c:pt idx="490">
                  <c:v>16.497703823733744</c:v>
                </c:pt>
                <c:pt idx="491">
                  <c:v>16.497703823733744</c:v>
                </c:pt>
                <c:pt idx="492">
                  <c:v>16.497703823733744</c:v>
                </c:pt>
                <c:pt idx="493">
                  <c:v>16.497703823733744</c:v>
                </c:pt>
                <c:pt idx="494">
                  <c:v>16.497703823733744</c:v>
                </c:pt>
                <c:pt idx="495">
                  <c:v>16.497703823733744</c:v>
                </c:pt>
                <c:pt idx="496">
                  <c:v>16.497703823733744</c:v>
                </c:pt>
                <c:pt idx="497">
                  <c:v>16.497703823733744</c:v>
                </c:pt>
                <c:pt idx="498">
                  <c:v>16.497703823733744</c:v>
                </c:pt>
                <c:pt idx="499">
                  <c:v>16.497703823733744</c:v>
                </c:pt>
                <c:pt idx="500">
                  <c:v>16.497703823733744</c:v>
                </c:pt>
                <c:pt idx="501">
                  <c:v>16.497703823733744</c:v>
                </c:pt>
                <c:pt idx="502">
                  <c:v>16.497703823733744</c:v>
                </c:pt>
                <c:pt idx="503">
                  <c:v>16.497703823733744</c:v>
                </c:pt>
                <c:pt idx="504">
                  <c:v>16.497703823733744</c:v>
                </c:pt>
                <c:pt idx="505">
                  <c:v>16.497703823733744</c:v>
                </c:pt>
                <c:pt idx="506">
                  <c:v>16.497703823733744</c:v>
                </c:pt>
                <c:pt idx="507">
                  <c:v>16.497703823733744</c:v>
                </c:pt>
                <c:pt idx="508">
                  <c:v>16.497703823733744</c:v>
                </c:pt>
                <c:pt idx="509">
                  <c:v>16.497703823733744</c:v>
                </c:pt>
                <c:pt idx="510">
                  <c:v>16.497703823733744</c:v>
                </c:pt>
                <c:pt idx="511">
                  <c:v>16.497703823733744</c:v>
                </c:pt>
                <c:pt idx="512">
                  <c:v>16.497703823733744</c:v>
                </c:pt>
                <c:pt idx="513">
                  <c:v>16.497703823733744</c:v>
                </c:pt>
                <c:pt idx="514">
                  <c:v>16.497703823733744</c:v>
                </c:pt>
                <c:pt idx="515">
                  <c:v>16.497703823733744</c:v>
                </c:pt>
                <c:pt idx="516">
                  <c:v>16.497703823733744</c:v>
                </c:pt>
                <c:pt idx="517">
                  <c:v>16.497703823733744</c:v>
                </c:pt>
                <c:pt idx="518">
                  <c:v>16.497703823733744</c:v>
                </c:pt>
                <c:pt idx="519">
                  <c:v>16.497703823733744</c:v>
                </c:pt>
                <c:pt idx="520">
                  <c:v>16.497703823733744</c:v>
                </c:pt>
                <c:pt idx="521">
                  <c:v>16.497703823733744</c:v>
                </c:pt>
                <c:pt idx="522">
                  <c:v>16.497703823733744</c:v>
                </c:pt>
                <c:pt idx="523">
                  <c:v>16.497703823733744</c:v>
                </c:pt>
                <c:pt idx="524">
                  <c:v>16.497703823733744</c:v>
                </c:pt>
                <c:pt idx="525">
                  <c:v>16.497703823733744</c:v>
                </c:pt>
                <c:pt idx="526">
                  <c:v>16.497703823733744</c:v>
                </c:pt>
                <c:pt idx="527">
                  <c:v>16.497703823733744</c:v>
                </c:pt>
                <c:pt idx="528">
                  <c:v>16.497703823733744</c:v>
                </c:pt>
                <c:pt idx="529">
                  <c:v>16.497703823733744</c:v>
                </c:pt>
                <c:pt idx="530">
                  <c:v>16.497703823733744</c:v>
                </c:pt>
                <c:pt idx="531">
                  <c:v>16.497703823733744</c:v>
                </c:pt>
                <c:pt idx="532">
                  <c:v>16.497703823733744</c:v>
                </c:pt>
                <c:pt idx="533">
                  <c:v>16.497703823733744</c:v>
                </c:pt>
                <c:pt idx="534">
                  <c:v>16.497703823733744</c:v>
                </c:pt>
                <c:pt idx="535">
                  <c:v>16.497703823733744</c:v>
                </c:pt>
                <c:pt idx="536">
                  <c:v>16.497703823733744</c:v>
                </c:pt>
                <c:pt idx="537">
                  <c:v>16.497703823733744</c:v>
                </c:pt>
                <c:pt idx="538">
                  <c:v>16.497703823733744</c:v>
                </c:pt>
                <c:pt idx="539">
                  <c:v>16.497703823733744</c:v>
                </c:pt>
                <c:pt idx="540">
                  <c:v>16.497703823733744</c:v>
                </c:pt>
                <c:pt idx="541">
                  <c:v>16.497703823733744</c:v>
                </c:pt>
                <c:pt idx="542">
                  <c:v>16.497703823733744</c:v>
                </c:pt>
                <c:pt idx="543">
                  <c:v>16.497703823733744</c:v>
                </c:pt>
                <c:pt idx="544">
                  <c:v>16.497703823733744</c:v>
                </c:pt>
                <c:pt idx="545">
                  <c:v>16.497703823733744</c:v>
                </c:pt>
                <c:pt idx="546">
                  <c:v>4.3564816410588634</c:v>
                </c:pt>
                <c:pt idx="547">
                  <c:v>4.3564816410588634</c:v>
                </c:pt>
                <c:pt idx="548">
                  <c:v>4.3564816410588634</c:v>
                </c:pt>
                <c:pt idx="549">
                  <c:v>4.3564816410588634</c:v>
                </c:pt>
                <c:pt idx="550">
                  <c:v>4.3564816410588634</c:v>
                </c:pt>
                <c:pt idx="551">
                  <c:v>4.3564816410588634</c:v>
                </c:pt>
                <c:pt idx="552">
                  <c:v>4.3564816410588634</c:v>
                </c:pt>
                <c:pt idx="553">
                  <c:v>4.3564816410588634</c:v>
                </c:pt>
                <c:pt idx="554">
                  <c:v>4.3564816410588634</c:v>
                </c:pt>
                <c:pt idx="555">
                  <c:v>4.3564816410588634</c:v>
                </c:pt>
                <c:pt idx="556">
                  <c:v>4.3564816410588634</c:v>
                </c:pt>
                <c:pt idx="557">
                  <c:v>4.3564816410588634</c:v>
                </c:pt>
                <c:pt idx="558">
                  <c:v>4.3564816410588634</c:v>
                </c:pt>
                <c:pt idx="559">
                  <c:v>4.3564816410588634</c:v>
                </c:pt>
                <c:pt idx="560">
                  <c:v>4.3564816410588634</c:v>
                </c:pt>
                <c:pt idx="561">
                  <c:v>4.3564816410588634</c:v>
                </c:pt>
                <c:pt idx="562">
                  <c:v>4.3564816410588634</c:v>
                </c:pt>
                <c:pt idx="563">
                  <c:v>4.3564816410588634</c:v>
                </c:pt>
                <c:pt idx="564">
                  <c:v>4.3564816410588634</c:v>
                </c:pt>
                <c:pt idx="565">
                  <c:v>4.3564816410588634</c:v>
                </c:pt>
                <c:pt idx="566">
                  <c:v>4.3564816410588634</c:v>
                </c:pt>
                <c:pt idx="567">
                  <c:v>4.3564816410588634</c:v>
                </c:pt>
                <c:pt idx="568">
                  <c:v>4.3564816410588634</c:v>
                </c:pt>
                <c:pt idx="569">
                  <c:v>4.3564816410588634</c:v>
                </c:pt>
                <c:pt idx="570">
                  <c:v>4.3564816410588634</c:v>
                </c:pt>
                <c:pt idx="571">
                  <c:v>4.3564816410588634</c:v>
                </c:pt>
                <c:pt idx="572">
                  <c:v>4.3564816410588634</c:v>
                </c:pt>
                <c:pt idx="573">
                  <c:v>4.3564816410588634</c:v>
                </c:pt>
                <c:pt idx="574">
                  <c:v>4.3564816410588634</c:v>
                </c:pt>
                <c:pt idx="575">
                  <c:v>4.3564816410588634</c:v>
                </c:pt>
                <c:pt idx="576">
                  <c:v>4.3564816410588634</c:v>
                </c:pt>
                <c:pt idx="577">
                  <c:v>4.3564816410588634</c:v>
                </c:pt>
                <c:pt idx="578">
                  <c:v>4.3564816410588634</c:v>
                </c:pt>
                <c:pt idx="579">
                  <c:v>4.3564816410588634</c:v>
                </c:pt>
                <c:pt idx="580">
                  <c:v>4.3564816410588634</c:v>
                </c:pt>
                <c:pt idx="581">
                  <c:v>4.3564816410588634</c:v>
                </c:pt>
                <c:pt idx="582">
                  <c:v>4.3564816410588634</c:v>
                </c:pt>
                <c:pt idx="583">
                  <c:v>4.3564816410588634</c:v>
                </c:pt>
                <c:pt idx="584">
                  <c:v>4.3564816410588634</c:v>
                </c:pt>
                <c:pt idx="585">
                  <c:v>4.3564816410588634</c:v>
                </c:pt>
                <c:pt idx="586">
                  <c:v>4.3564816410588634</c:v>
                </c:pt>
                <c:pt idx="587">
                  <c:v>4.3564816410588634</c:v>
                </c:pt>
                <c:pt idx="588">
                  <c:v>4.3564816410588634</c:v>
                </c:pt>
                <c:pt idx="589">
                  <c:v>4.3564816410588634</c:v>
                </c:pt>
                <c:pt idx="590">
                  <c:v>4.3564816410588634</c:v>
                </c:pt>
                <c:pt idx="591">
                  <c:v>4.3564816410588634</c:v>
                </c:pt>
                <c:pt idx="592">
                  <c:v>4.3564816410588634</c:v>
                </c:pt>
                <c:pt idx="593">
                  <c:v>4.3564816410588634</c:v>
                </c:pt>
                <c:pt idx="594">
                  <c:v>4.3564816410588634</c:v>
                </c:pt>
                <c:pt idx="595">
                  <c:v>4.3564816410588634</c:v>
                </c:pt>
                <c:pt idx="596">
                  <c:v>4.3564816410588634</c:v>
                </c:pt>
                <c:pt idx="597">
                  <c:v>4.3564816410588634</c:v>
                </c:pt>
                <c:pt idx="598">
                  <c:v>4.3564816410588634</c:v>
                </c:pt>
                <c:pt idx="599">
                  <c:v>4.3564816410588634</c:v>
                </c:pt>
                <c:pt idx="600">
                  <c:v>4.3564816410588634</c:v>
                </c:pt>
                <c:pt idx="601">
                  <c:v>4.3564816410588634</c:v>
                </c:pt>
                <c:pt idx="602">
                  <c:v>4.3564816410588634</c:v>
                </c:pt>
                <c:pt idx="603">
                  <c:v>4.3564816410588634</c:v>
                </c:pt>
                <c:pt idx="604">
                  <c:v>4.3564816410588634</c:v>
                </c:pt>
                <c:pt idx="605">
                  <c:v>4.3564816410588634</c:v>
                </c:pt>
                <c:pt idx="606">
                  <c:v>4.3564816410588634</c:v>
                </c:pt>
                <c:pt idx="607">
                  <c:v>4.3564816410588634</c:v>
                </c:pt>
                <c:pt idx="608">
                  <c:v>4.3564816410588634</c:v>
                </c:pt>
                <c:pt idx="609">
                  <c:v>4.3564816410588634</c:v>
                </c:pt>
                <c:pt idx="610">
                  <c:v>4.3564816410588634</c:v>
                </c:pt>
                <c:pt idx="611">
                  <c:v>4.3564816410588634</c:v>
                </c:pt>
                <c:pt idx="612">
                  <c:v>4.3564816410588634</c:v>
                </c:pt>
                <c:pt idx="613">
                  <c:v>4.3564816410588634</c:v>
                </c:pt>
                <c:pt idx="614">
                  <c:v>4.3564816410588634</c:v>
                </c:pt>
                <c:pt idx="615">
                  <c:v>4.3564816410588634</c:v>
                </c:pt>
                <c:pt idx="616">
                  <c:v>4.3564816410588634</c:v>
                </c:pt>
                <c:pt idx="617">
                  <c:v>4.3564816410588634</c:v>
                </c:pt>
                <c:pt idx="618">
                  <c:v>4.3564816410588634</c:v>
                </c:pt>
                <c:pt idx="619">
                  <c:v>4.3564816410588634</c:v>
                </c:pt>
                <c:pt idx="620">
                  <c:v>4.3564816410588634</c:v>
                </c:pt>
                <c:pt idx="621">
                  <c:v>4.3564816410588634</c:v>
                </c:pt>
                <c:pt idx="622">
                  <c:v>4.3564816410588634</c:v>
                </c:pt>
                <c:pt idx="623">
                  <c:v>4.3564816410588634</c:v>
                </c:pt>
                <c:pt idx="624">
                  <c:v>4.3564816410588634</c:v>
                </c:pt>
                <c:pt idx="625">
                  <c:v>4.3564816410588634</c:v>
                </c:pt>
                <c:pt idx="626">
                  <c:v>4.3564816410588634</c:v>
                </c:pt>
                <c:pt idx="627">
                  <c:v>4.3564816410588634</c:v>
                </c:pt>
                <c:pt idx="628">
                  <c:v>4.3564816410588634</c:v>
                </c:pt>
                <c:pt idx="629">
                  <c:v>4.3564816410588634</c:v>
                </c:pt>
                <c:pt idx="630">
                  <c:v>4.3564816410588634</c:v>
                </c:pt>
                <c:pt idx="631">
                  <c:v>4.3564816410588634</c:v>
                </c:pt>
                <c:pt idx="632">
                  <c:v>4.3564816410588634</c:v>
                </c:pt>
                <c:pt idx="633">
                  <c:v>4.3564816410588634</c:v>
                </c:pt>
                <c:pt idx="634">
                  <c:v>4.3564816410588634</c:v>
                </c:pt>
                <c:pt idx="635">
                  <c:v>4.3564816410588634</c:v>
                </c:pt>
                <c:pt idx="636">
                  <c:v>4.3564816410588634</c:v>
                </c:pt>
                <c:pt idx="637">
                  <c:v>4.3564816410588634</c:v>
                </c:pt>
                <c:pt idx="638">
                  <c:v>5.853077124662434</c:v>
                </c:pt>
                <c:pt idx="639">
                  <c:v>5.853077124662434</c:v>
                </c:pt>
                <c:pt idx="640">
                  <c:v>5.853077124662434</c:v>
                </c:pt>
                <c:pt idx="641">
                  <c:v>5.853077124662434</c:v>
                </c:pt>
                <c:pt idx="642">
                  <c:v>5.853077124662434</c:v>
                </c:pt>
                <c:pt idx="643">
                  <c:v>5.853077124662434</c:v>
                </c:pt>
                <c:pt idx="644">
                  <c:v>5.853077124662434</c:v>
                </c:pt>
                <c:pt idx="645">
                  <c:v>5.853077124662434</c:v>
                </c:pt>
                <c:pt idx="646">
                  <c:v>5.853077124662434</c:v>
                </c:pt>
                <c:pt idx="647">
                  <c:v>5.853077124662434</c:v>
                </c:pt>
                <c:pt idx="648">
                  <c:v>5.853077124662434</c:v>
                </c:pt>
                <c:pt idx="649">
                  <c:v>5.853077124662434</c:v>
                </c:pt>
                <c:pt idx="650">
                  <c:v>5.853077124662434</c:v>
                </c:pt>
                <c:pt idx="651">
                  <c:v>5.853077124662434</c:v>
                </c:pt>
                <c:pt idx="652">
                  <c:v>5.853077124662434</c:v>
                </c:pt>
                <c:pt idx="653">
                  <c:v>5.853077124662434</c:v>
                </c:pt>
                <c:pt idx="654">
                  <c:v>5.853077124662434</c:v>
                </c:pt>
                <c:pt idx="655">
                  <c:v>5.853077124662434</c:v>
                </c:pt>
                <c:pt idx="656">
                  <c:v>5.853077124662434</c:v>
                </c:pt>
                <c:pt idx="657">
                  <c:v>5.853077124662434</c:v>
                </c:pt>
                <c:pt idx="658">
                  <c:v>5.853077124662434</c:v>
                </c:pt>
                <c:pt idx="659">
                  <c:v>5.853077124662434</c:v>
                </c:pt>
                <c:pt idx="660">
                  <c:v>5.853077124662434</c:v>
                </c:pt>
                <c:pt idx="661">
                  <c:v>5.853077124662434</c:v>
                </c:pt>
                <c:pt idx="662">
                  <c:v>5.853077124662434</c:v>
                </c:pt>
                <c:pt idx="663">
                  <c:v>5.853077124662434</c:v>
                </c:pt>
                <c:pt idx="664">
                  <c:v>5.853077124662434</c:v>
                </c:pt>
                <c:pt idx="665">
                  <c:v>5.853077124662434</c:v>
                </c:pt>
                <c:pt idx="666">
                  <c:v>5.853077124662434</c:v>
                </c:pt>
                <c:pt idx="667">
                  <c:v>5.853077124662434</c:v>
                </c:pt>
                <c:pt idx="668">
                  <c:v>5.853077124662434</c:v>
                </c:pt>
                <c:pt idx="669">
                  <c:v>5.853077124662434</c:v>
                </c:pt>
                <c:pt idx="670">
                  <c:v>5.853077124662434</c:v>
                </c:pt>
                <c:pt idx="671">
                  <c:v>5.853077124662434</c:v>
                </c:pt>
                <c:pt idx="672">
                  <c:v>5.853077124662434</c:v>
                </c:pt>
                <c:pt idx="673">
                  <c:v>5.853077124662434</c:v>
                </c:pt>
                <c:pt idx="674">
                  <c:v>5.853077124662434</c:v>
                </c:pt>
                <c:pt idx="675">
                  <c:v>5.853077124662434</c:v>
                </c:pt>
                <c:pt idx="676">
                  <c:v>5.853077124662434</c:v>
                </c:pt>
                <c:pt idx="677">
                  <c:v>5.853077124662434</c:v>
                </c:pt>
                <c:pt idx="678">
                  <c:v>5.853077124662434</c:v>
                </c:pt>
                <c:pt idx="679">
                  <c:v>5.853077124662434</c:v>
                </c:pt>
                <c:pt idx="680">
                  <c:v>5.853077124662434</c:v>
                </c:pt>
                <c:pt idx="681">
                  <c:v>5.853077124662434</c:v>
                </c:pt>
                <c:pt idx="682">
                  <c:v>5.853077124662434</c:v>
                </c:pt>
                <c:pt idx="683">
                  <c:v>5.853077124662434</c:v>
                </c:pt>
                <c:pt idx="684">
                  <c:v>5.853077124662434</c:v>
                </c:pt>
                <c:pt idx="685">
                  <c:v>5.853077124662434</c:v>
                </c:pt>
                <c:pt idx="686">
                  <c:v>5.853077124662434</c:v>
                </c:pt>
                <c:pt idx="687">
                  <c:v>5.853077124662434</c:v>
                </c:pt>
                <c:pt idx="688">
                  <c:v>5.853077124662434</c:v>
                </c:pt>
                <c:pt idx="689">
                  <c:v>5.853077124662434</c:v>
                </c:pt>
                <c:pt idx="690">
                  <c:v>5.853077124662434</c:v>
                </c:pt>
                <c:pt idx="691">
                  <c:v>5.853077124662434</c:v>
                </c:pt>
                <c:pt idx="692">
                  <c:v>5.853077124662434</c:v>
                </c:pt>
                <c:pt idx="693">
                  <c:v>5.853077124662434</c:v>
                </c:pt>
                <c:pt idx="694">
                  <c:v>5.853077124662434</c:v>
                </c:pt>
                <c:pt idx="695">
                  <c:v>5.853077124662434</c:v>
                </c:pt>
                <c:pt idx="696">
                  <c:v>5.853077124662434</c:v>
                </c:pt>
                <c:pt idx="697">
                  <c:v>5.853077124662434</c:v>
                </c:pt>
                <c:pt idx="698">
                  <c:v>5.853077124662434</c:v>
                </c:pt>
                <c:pt idx="699">
                  <c:v>5.853077124662434</c:v>
                </c:pt>
                <c:pt idx="700">
                  <c:v>5.853077124662434</c:v>
                </c:pt>
                <c:pt idx="701">
                  <c:v>5.853077124662434</c:v>
                </c:pt>
                <c:pt idx="702">
                  <c:v>5.853077124662434</c:v>
                </c:pt>
                <c:pt idx="703">
                  <c:v>5.853077124662434</c:v>
                </c:pt>
                <c:pt idx="704">
                  <c:v>5.853077124662434</c:v>
                </c:pt>
                <c:pt idx="705">
                  <c:v>5.853077124662434</c:v>
                </c:pt>
                <c:pt idx="706">
                  <c:v>5.853077124662434</c:v>
                </c:pt>
                <c:pt idx="707">
                  <c:v>5.853077124662434</c:v>
                </c:pt>
                <c:pt idx="708">
                  <c:v>5.853077124662434</c:v>
                </c:pt>
                <c:pt idx="709">
                  <c:v>5.853077124662434</c:v>
                </c:pt>
                <c:pt idx="710">
                  <c:v>5.853077124662434</c:v>
                </c:pt>
                <c:pt idx="711">
                  <c:v>5.853077124662434</c:v>
                </c:pt>
                <c:pt idx="712">
                  <c:v>5.853077124662434</c:v>
                </c:pt>
                <c:pt idx="713">
                  <c:v>5.853077124662434</c:v>
                </c:pt>
                <c:pt idx="714">
                  <c:v>5.853077124662434</c:v>
                </c:pt>
                <c:pt idx="715">
                  <c:v>5.853077124662434</c:v>
                </c:pt>
                <c:pt idx="716">
                  <c:v>5.853077124662434</c:v>
                </c:pt>
                <c:pt idx="717">
                  <c:v>5.853077124662434</c:v>
                </c:pt>
                <c:pt idx="718">
                  <c:v>5.853077124662434</c:v>
                </c:pt>
                <c:pt idx="719">
                  <c:v>5.853077124662434</c:v>
                </c:pt>
                <c:pt idx="720">
                  <c:v>5.853077124662434</c:v>
                </c:pt>
                <c:pt idx="721">
                  <c:v>5.853077124662434</c:v>
                </c:pt>
                <c:pt idx="722">
                  <c:v>5.853077124662434</c:v>
                </c:pt>
                <c:pt idx="723">
                  <c:v>5.853077124662434</c:v>
                </c:pt>
                <c:pt idx="724">
                  <c:v>5.853077124662434</c:v>
                </c:pt>
                <c:pt idx="725">
                  <c:v>5.853077124662434</c:v>
                </c:pt>
                <c:pt idx="726">
                  <c:v>5.853077124662434</c:v>
                </c:pt>
                <c:pt idx="727">
                  <c:v>5.853077124662434</c:v>
                </c:pt>
                <c:pt idx="728">
                  <c:v>5.853077124662434</c:v>
                </c:pt>
                <c:pt idx="729">
                  <c:v>5.853077124662434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Semanais'!$Y$9:$Y$845</c:f>
              <c:strCache>
                <c:ptCount val="83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36">
                  <c:v>17-04-2022</c:v>
                </c:pt>
              </c:strCache>
            </c:strRef>
          </c:cat>
          <c:val>
            <c:numRef>
              <c:f>'Indicadores Semanais'!$AC$9:$AC$845</c:f>
              <c:numCache>
                <c:formatCode>0.0</c:formatCode>
                <c:ptCount val="837"/>
                <c:pt idx="0">
                  <c:v>-2.1837439065250237</c:v>
                </c:pt>
                <c:pt idx="1">
                  <c:v>3.5429610597145711</c:v>
                </c:pt>
                <c:pt idx="2">
                  <c:v>4.2501280160362143</c:v>
                </c:pt>
                <c:pt idx="3">
                  <c:v>6.1975936039465864</c:v>
                </c:pt>
                <c:pt idx="4">
                  <c:v>9.7309648084316507</c:v>
                </c:pt>
                <c:pt idx="5">
                  <c:v>10.788812248741195</c:v>
                </c:pt>
                <c:pt idx="6">
                  <c:v>12.638309884366407</c:v>
                </c:pt>
                <c:pt idx="7">
                  <c:v>9.040748260585957</c:v>
                </c:pt>
                <c:pt idx="8">
                  <c:v>10.268223698209027</c:v>
                </c:pt>
                <c:pt idx="9">
                  <c:v>7.1325584747714714</c:v>
                </c:pt>
                <c:pt idx="10">
                  <c:v>9.9076708252093084</c:v>
                </c:pt>
                <c:pt idx="11">
                  <c:v>9.2349102865227479</c:v>
                </c:pt>
                <c:pt idx="12">
                  <c:v>10.641576125106326</c:v>
                </c:pt>
                <c:pt idx="13">
                  <c:v>8.1462404243792577</c:v>
                </c:pt>
                <c:pt idx="14">
                  <c:v>6.8928677921251165</c:v>
                </c:pt>
                <c:pt idx="15">
                  <c:v>3.8809129815282404</c:v>
                </c:pt>
                <c:pt idx="16">
                  <c:v>5.8977004072117865</c:v>
                </c:pt>
                <c:pt idx="17">
                  <c:v>4.9405168606991623</c:v>
                </c:pt>
                <c:pt idx="18">
                  <c:v>8.5188146927854405</c:v>
                </c:pt>
                <c:pt idx="19">
                  <c:v>5.5915731473074715</c:v>
                </c:pt>
                <c:pt idx="20">
                  <c:v>4.7980075212203275</c:v>
                </c:pt>
                <c:pt idx="21">
                  <c:v>5.7502815847212645</c:v>
                </c:pt>
                <c:pt idx="22">
                  <c:v>6.0376776895681274</c:v>
                </c:pt>
                <c:pt idx="23">
                  <c:v>5.3195474684224706</c:v>
                </c:pt>
                <c:pt idx="24">
                  <c:v>4.8937915944580368</c:v>
                </c:pt>
                <c:pt idx="25">
                  <c:v>6.3739126534491106</c:v>
                </c:pt>
                <c:pt idx="26">
                  <c:v>4.2830956238345834</c:v>
                </c:pt>
                <c:pt idx="27">
                  <c:v>5.471601475683002</c:v>
                </c:pt>
                <c:pt idx="28">
                  <c:v>7.437199099375519</c:v>
                </c:pt>
                <c:pt idx="29">
                  <c:v>5.7059301796972335</c:v>
                </c:pt>
                <c:pt idx="30">
                  <c:v>5.0775622052044156</c:v>
                </c:pt>
                <c:pt idx="31">
                  <c:v>5.6108819494398574</c:v>
                </c:pt>
                <c:pt idx="32">
                  <c:v>5.2835139073050357</c:v>
                </c:pt>
                <c:pt idx="33">
                  <c:v>6.6044352045808949</c:v>
                </c:pt>
                <c:pt idx="34">
                  <c:v>2.5662695146593677</c:v>
                </c:pt>
                <c:pt idx="35">
                  <c:v>2.348219810478767</c:v>
                </c:pt>
                <c:pt idx="36">
                  <c:v>4.2753099611299632</c:v>
                </c:pt>
                <c:pt idx="37">
                  <c:v>5.963418541060733</c:v>
                </c:pt>
                <c:pt idx="38">
                  <c:v>5.1143983518583127</c:v>
                </c:pt>
                <c:pt idx="39">
                  <c:v>4.1049390087615052</c:v>
                </c:pt>
                <c:pt idx="40">
                  <c:v>3.937274370681294</c:v>
                </c:pt>
                <c:pt idx="41">
                  <c:v>1.9400913342589376</c:v>
                </c:pt>
                <c:pt idx="42">
                  <c:v>2.5137226361611624</c:v>
                </c:pt>
                <c:pt idx="43">
                  <c:v>5.8434636822764787</c:v>
                </c:pt>
                <c:pt idx="44">
                  <c:v>2.0872521801074413</c:v>
                </c:pt>
                <c:pt idx="45">
                  <c:v>9.2931627507681469E-2</c:v>
                </c:pt>
                <c:pt idx="46">
                  <c:v>5.7087819758463212</c:v>
                </c:pt>
                <c:pt idx="47">
                  <c:v>11.529416305842716</c:v>
                </c:pt>
                <c:pt idx="48">
                  <c:v>7.0905424297045982</c:v>
                </c:pt>
                <c:pt idx="49">
                  <c:v>3.969844886690737</c:v>
                </c:pt>
                <c:pt idx="50">
                  <c:v>5.8845424588559041</c:v>
                </c:pt>
                <c:pt idx="51">
                  <c:v>4.2842230305004705</c:v>
                </c:pt>
                <c:pt idx="52">
                  <c:v>8.0228877188412753</c:v>
                </c:pt>
                <c:pt idx="53">
                  <c:v>6.5661132692974604</c:v>
                </c:pt>
                <c:pt idx="54">
                  <c:v>7.7279787108910085</c:v>
                </c:pt>
                <c:pt idx="55">
                  <c:v>0.68880426507311654</c:v>
                </c:pt>
                <c:pt idx="56">
                  <c:v>3.7176419864885872</c:v>
                </c:pt>
                <c:pt idx="57">
                  <c:v>2.2214477092228293</c:v>
                </c:pt>
                <c:pt idx="58">
                  <c:v>7.4300741507923078</c:v>
                </c:pt>
                <c:pt idx="59">
                  <c:v>5.8601510772530645</c:v>
                </c:pt>
                <c:pt idx="60">
                  <c:v>5.6437525252496528</c:v>
                </c:pt>
                <c:pt idx="61">
                  <c:v>3.6923845659678989</c:v>
                </c:pt>
                <c:pt idx="62">
                  <c:v>5.2169593671110164</c:v>
                </c:pt>
                <c:pt idx="63">
                  <c:v>7.1520186251072317</c:v>
                </c:pt>
                <c:pt idx="64">
                  <c:v>7.0164751337878073</c:v>
                </c:pt>
                <c:pt idx="65">
                  <c:v>7.097313363213857</c:v>
                </c:pt>
                <c:pt idx="66">
                  <c:v>12.297162812957424</c:v>
                </c:pt>
                <c:pt idx="67">
                  <c:v>12.478087597570848</c:v>
                </c:pt>
                <c:pt idx="68">
                  <c:v>12.602091448284213</c:v>
                </c:pt>
                <c:pt idx="69">
                  <c:v>11.791006735101092</c:v>
                </c:pt>
                <c:pt idx="70">
                  <c:v>10.98223017117266</c:v>
                </c:pt>
                <c:pt idx="71">
                  <c:v>10.496550119272683</c:v>
                </c:pt>
                <c:pt idx="72">
                  <c:v>3.86369222942524</c:v>
                </c:pt>
                <c:pt idx="73">
                  <c:v>7.7309083615396474</c:v>
                </c:pt>
                <c:pt idx="74">
                  <c:v>7.4936424710821683</c:v>
                </c:pt>
                <c:pt idx="75">
                  <c:v>5.1511669159070408</c:v>
                </c:pt>
                <c:pt idx="76">
                  <c:v>3.3640871895593421</c:v>
                </c:pt>
                <c:pt idx="77">
                  <c:v>-8.0141617218159524</c:v>
                </c:pt>
                <c:pt idx="78">
                  <c:v>-8.9193732648896713</c:v>
                </c:pt>
                <c:pt idx="79">
                  <c:v>-13.708358954994267</c:v>
                </c:pt>
                <c:pt idx="80">
                  <c:v>-20.440729463423608</c:v>
                </c:pt>
                <c:pt idx="81">
                  <c:v>-17.400440694296364</c:v>
                </c:pt>
                <c:pt idx="82">
                  <c:v>-19.380517192676166</c:v>
                </c:pt>
                <c:pt idx="83">
                  <c:v>-20.020228577326122</c:v>
                </c:pt>
                <c:pt idx="84">
                  <c:v>-21.300886757631204</c:v>
                </c:pt>
                <c:pt idx="85">
                  <c:v>-19.062881638266404</c:v>
                </c:pt>
                <c:pt idx="86">
                  <c:v>-22.046430207379814</c:v>
                </c:pt>
                <c:pt idx="87">
                  <c:v>-23.309163192116173</c:v>
                </c:pt>
                <c:pt idx="88">
                  <c:v>-14.29758738988248</c:v>
                </c:pt>
                <c:pt idx="89">
                  <c:v>-12.260136227136627</c:v>
                </c:pt>
                <c:pt idx="90">
                  <c:v>-15.767386440090789</c:v>
                </c:pt>
                <c:pt idx="91">
                  <c:v>-19.668365090517142</c:v>
                </c:pt>
                <c:pt idx="92">
                  <c:v>-16.877351626474052</c:v>
                </c:pt>
                <c:pt idx="93">
                  <c:v>-22.21219961520795</c:v>
                </c:pt>
                <c:pt idx="94">
                  <c:v>-20.90920682538929</c:v>
                </c:pt>
                <c:pt idx="95">
                  <c:v>-18.750131391027324</c:v>
                </c:pt>
                <c:pt idx="96">
                  <c:v>-14.952315411854627</c:v>
                </c:pt>
                <c:pt idx="97">
                  <c:v>-17.963051520698443</c:v>
                </c:pt>
                <c:pt idx="98">
                  <c:v>-16.901428178893624</c:v>
                </c:pt>
                <c:pt idx="99">
                  <c:v>-23.447900166717091</c:v>
                </c:pt>
                <c:pt idx="100">
                  <c:v>-20.591648163948946</c:v>
                </c:pt>
                <c:pt idx="101">
                  <c:v>-24.027983231989865</c:v>
                </c:pt>
                <c:pt idx="102">
                  <c:v>-15.67527075599493</c:v>
                </c:pt>
                <c:pt idx="103">
                  <c:v>-14.314186979744477</c:v>
                </c:pt>
                <c:pt idx="104">
                  <c:v>-17.41010797449475</c:v>
                </c:pt>
                <c:pt idx="105">
                  <c:v>-18.682897537674464</c:v>
                </c:pt>
                <c:pt idx="106">
                  <c:v>-21.99453540469159</c:v>
                </c:pt>
                <c:pt idx="107">
                  <c:v>-23.194215663748381</c:v>
                </c:pt>
                <c:pt idx="108">
                  <c:v>-23.522775823858723</c:v>
                </c:pt>
                <c:pt idx="109">
                  <c:v>-14.551603215123933</c:v>
                </c:pt>
                <c:pt idx="110">
                  <c:v>-11.8511138713192</c:v>
                </c:pt>
                <c:pt idx="111">
                  <c:v>-18.448681162141341</c:v>
                </c:pt>
                <c:pt idx="112">
                  <c:v>-14.637048037805741</c:v>
                </c:pt>
                <c:pt idx="113">
                  <c:v>-16.402462058442993</c:v>
                </c:pt>
                <c:pt idx="114">
                  <c:v>-21.363329283888262</c:v>
                </c:pt>
                <c:pt idx="115">
                  <c:v>-22.920848606007112</c:v>
                </c:pt>
                <c:pt idx="116">
                  <c:v>-20.060958622704021</c:v>
                </c:pt>
                <c:pt idx="117">
                  <c:v>-17.785539012458642</c:v>
                </c:pt>
                <c:pt idx="118">
                  <c:v>-15.657628966767277</c:v>
                </c:pt>
                <c:pt idx="119">
                  <c:v>-13.832821307278991</c:v>
                </c:pt>
                <c:pt idx="120">
                  <c:v>-20.471036436306605</c:v>
                </c:pt>
                <c:pt idx="121">
                  <c:v>-23.542497478322204</c:v>
                </c:pt>
                <c:pt idx="122">
                  <c:v>-26.984650428223503</c:v>
                </c:pt>
                <c:pt idx="123">
                  <c:v>-17.215016997816477</c:v>
                </c:pt>
                <c:pt idx="124">
                  <c:v>-18.199153102233169</c:v>
                </c:pt>
                <c:pt idx="125">
                  <c:v>-18.739728195777957</c:v>
                </c:pt>
                <c:pt idx="126">
                  <c:v>-20.676999667001525</c:v>
                </c:pt>
                <c:pt idx="127">
                  <c:v>-16.177115519919909</c:v>
                </c:pt>
                <c:pt idx="128">
                  <c:v>-21.781274679950343</c:v>
                </c:pt>
                <c:pt idx="129">
                  <c:v>-25.202819115681365</c:v>
                </c:pt>
                <c:pt idx="130">
                  <c:v>-19.385901555813064</c:v>
                </c:pt>
                <c:pt idx="131">
                  <c:v>-16.030965809487213</c:v>
                </c:pt>
                <c:pt idx="132">
                  <c:v>-16.32634429960909</c:v>
                </c:pt>
                <c:pt idx="133">
                  <c:v>-16.852182397907868</c:v>
                </c:pt>
                <c:pt idx="134">
                  <c:v>-19.840518224034071</c:v>
                </c:pt>
                <c:pt idx="135">
                  <c:v>-21.878682185621201</c:v>
                </c:pt>
                <c:pt idx="136">
                  <c:v>-23.015424112708942</c:v>
                </c:pt>
                <c:pt idx="137">
                  <c:v>-19.621803959082584</c:v>
                </c:pt>
                <c:pt idx="138">
                  <c:v>-16.373682294882741</c:v>
                </c:pt>
                <c:pt idx="139">
                  <c:v>-13.988899452875202</c:v>
                </c:pt>
                <c:pt idx="140">
                  <c:v>-17.289907137937604</c:v>
                </c:pt>
                <c:pt idx="141">
                  <c:v>-15.820388002650503</c:v>
                </c:pt>
                <c:pt idx="142">
                  <c:v>-20.480618376077246</c:v>
                </c:pt>
                <c:pt idx="143">
                  <c:v>-21.233744707252271</c:v>
                </c:pt>
                <c:pt idx="144">
                  <c:v>-16.057759016475288</c:v>
                </c:pt>
                <c:pt idx="145">
                  <c:v>-11.109378567203109</c:v>
                </c:pt>
                <c:pt idx="146">
                  <c:v>-14.50822346824566</c:v>
                </c:pt>
                <c:pt idx="147">
                  <c:v>-12.312417435957101</c:v>
                </c:pt>
                <c:pt idx="148">
                  <c:v>-9.931634581269293</c:v>
                </c:pt>
                <c:pt idx="149">
                  <c:v>-11.786544347982939</c:v>
                </c:pt>
                <c:pt idx="150">
                  <c:v>-18.255732286847504</c:v>
                </c:pt>
                <c:pt idx="151">
                  <c:v>-14.185488661810837</c:v>
                </c:pt>
                <c:pt idx="152">
                  <c:v>-10.303846293530555</c:v>
                </c:pt>
                <c:pt idx="153">
                  <c:v>-10.714599104094731</c:v>
                </c:pt>
                <c:pt idx="154">
                  <c:v>-11.438032603383334</c:v>
                </c:pt>
                <c:pt idx="155">
                  <c:v>-10.622782980293195</c:v>
                </c:pt>
                <c:pt idx="156">
                  <c:v>-14.313764841809245</c:v>
                </c:pt>
                <c:pt idx="157">
                  <c:v>-15.801194562145923</c:v>
                </c:pt>
                <c:pt idx="158">
                  <c:v>-11.84996017802645</c:v>
                </c:pt>
                <c:pt idx="159">
                  <c:v>-11.081271692242069</c:v>
                </c:pt>
                <c:pt idx="160">
                  <c:v>-7.0343257340688297</c:v>
                </c:pt>
                <c:pt idx="161">
                  <c:v>-26.535510123989084</c:v>
                </c:pt>
                <c:pt idx="162">
                  <c:v>-17.133971405707271</c:v>
                </c:pt>
                <c:pt idx="163">
                  <c:v>-18.723808719509194</c:v>
                </c:pt>
                <c:pt idx="164">
                  <c:v>-20.64418170427264</c:v>
                </c:pt>
                <c:pt idx="165">
                  <c:v>1.6387391849123532</c:v>
                </c:pt>
                <c:pt idx="166">
                  <c:v>-10.409624115098964</c:v>
                </c:pt>
                <c:pt idx="167">
                  <c:v>-11.251543504812872</c:v>
                </c:pt>
                <c:pt idx="168">
                  <c:v>-12.035264950944722</c:v>
                </c:pt>
                <c:pt idx="169">
                  <c:v>-10.16477182644131</c:v>
                </c:pt>
                <c:pt idx="170">
                  <c:v>-16.617350701444849</c:v>
                </c:pt>
                <c:pt idx="171">
                  <c:v>-17.662988242554604</c:v>
                </c:pt>
                <c:pt idx="172">
                  <c:v>-12.182919347160819</c:v>
                </c:pt>
                <c:pt idx="173">
                  <c:v>-11.752909156225186</c:v>
                </c:pt>
                <c:pt idx="174">
                  <c:v>-10.912001434317787</c:v>
                </c:pt>
                <c:pt idx="175">
                  <c:v>-12.409161494531787</c:v>
                </c:pt>
                <c:pt idx="176">
                  <c:v>-9.4642375262690024</c:v>
                </c:pt>
                <c:pt idx="177">
                  <c:v>-14.98411806924976</c:v>
                </c:pt>
                <c:pt idx="178">
                  <c:v>-13.722958230622226</c:v>
                </c:pt>
                <c:pt idx="179">
                  <c:v>-9.5656017890605654</c:v>
                </c:pt>
                <c:pt idx="180">
                  <c:v>-6.5982781824739476</c:v>
                </c:pt>
                <c:pt idx="181">
                  <c:v>-7.1155046970731348</c:v>
                </c:pt>
                <c:pt idx="182">
                  <c:v>-9.4061409252201145</c:v>
                </c:pt>
                <c:pt idx="183">
                  <c:v>-6.8435950180904399</c:v>
                </c:pt>
                <c:pt idx="184">
                  <c:v>-12.203937705962716</c:v>
                </c:pt>
                <c:pt idx="185">
                  <c:v>-12.758347788968479</c:v>
                </c:pt>
                <c:pt idx="186">
                  <c:v>-7.5681156853935789</c:v>
                </c:pt>
                <c:pt idx="187">
                  <c:v>-3.2153604659560244</c:v>
                </c:pt>
                <c:pt idx="188">
                  <c:v>-2.5376663750301276</c:v>
                </c:pt>
                <c:pt idx="189">
                  <c:v>-3.923662199760102</c:v>
                </c:pt>
                <c:pt idx="190">
                  <c:v>-5.1521740444560606</c:v>
                </c:pt>
                <c:pt idx="191">
                  <c:v>-10.042311149506773</c:v>
                </c:pt>
                <c:pt idx="192">
                  <c:v>-13.247346288499074</c:v>
                </c:pt>
                <c:pt idx="193">
                  <c:v>-7.8683904568334953</c:v>
                </c:pt>
                <c:pt idx="194">
                  <c:v>-4.9258616918624512</c:v>
                </c:pt>
                <c:pt idx="195">
                  <c:v>-2.6686373185159198</c:v>
                </c:pt>
                <c:pt idx="196">
                  <c:v>-2.7844520922694898</c:v>
                </c:pt>
                <c:pt idx="197">
                  <c:v>-3.6375883530385522</c:v>
                </c:pt>
                <c:pt idx="198">
                  <c:v>-6.2756036315969084</c:v>
                </c:pt>
                <c:pt idx="199">
                  <c:v>-9.0460814461419687</c:v>
                </c:pt>
                <c:pt idx="200">
                  <c:v>-5.2539448633657173</c:v>
                </c:pt>
                <c:pt idx="201">
                  <c:v>-1.5947722862492668</c:v>
                </c:pt>
                <c:pt idx="202">
                  <c:v>-1.3601834408669617</c:v>
                </c:pt>
                <c:pt idx="203">
                  <c:v>-0.64764887087679313</c:v>
                </c:pt>
                <c:pt idx="204">
                  <c:v>-3.5494659451104695</c:v>
                </c:pt>
                <c:pt idx="205">
                  <c:v>-6.2271016813197946</c:v>
                </c:pt>
                <c:pt idx="206">
                  <c:v>-10.380042268881837</c:v>
                </c:pt>
                <c:pt idx="207">
                  <c:v>-5.3093951638126242</c:v>
                </c:pt>
                <c:pt idx="208">
                  <c:v>-6.9870295809580085</c:v>
                </c:pt>
                <c:pt idx="209">
                  <c:v>-6.8429476069496502</c:v>
                </c:pt>
                <c:pt idx="210">
                  <c:v>-2.776304941302584</c:v>
                </c:pt>
                <c:pt idx="211">
                  <c:v>-3.5528233080820684</c:v>
                </c:pt>
                <c:pt idx="212">
                  <c:v>-4.6343958109173968</c:v>
                </c:pt>
                <c:pt idx="213">
                  <c:v>-5.191371977855141</c:v>
                </c:pt>
                <c:pt idx="214">
                  <c:v>-4.1538738876027281</c:v>
                </c:pt>
                <c:pt idx="215">
                  <c:v>-1.1602389119731384</c:v>
                </c:pt>
                <c:pt idx="216">
                  <c:v>-3.8705028281230227</c:v>
                </c:pt>
                <c:pt idx="217">
                  <c:v>-9.2547564659867021E-2</c:v>
                </c:pt>
                <c:pt idx="218">
                  <c:v>0.98639494498094393</c:v>
                </c:pt>
                <c:pt idx="219">
                  <c:v>0.26473779302821754</c:v>
                </c:pt>
                <c:pt idx="220">
                  <c:v>-1.8362217174750555</c:v>
                </c:pt>
                <c:pt idx="221">
                  <c:v>-1.2501394056123729</c:v>
                </c:pt>
                <c:pt idx="222">
                  <c:v>-0.44988562322964754</c:v>
                </c:pt>
                <c:pt idx="223">
                  <c:v>-2.1669842239704593</c:v>
                </c:pt>
                <c:pt idx="224">
                  <c:v>-2.8267994738129687E-2</c:v>
                </c:pt>
                <c:pt idx="225">
                  <c:v>-0.28378567052537562</c:v>
                </c:pt>
                <c:pt idx="226">
                  <c:v>-0.93499259799806111</c:v>
                </c:pt>
                <c:pt idx="227">
                  <c:v>2.0697357086969532</c:v>
                </c:pt>
                <c:pt idx="228">
                  <c:v>2.7539387587824677</c:v>
                </c:pt>
                <c:pt idx="229">
                  <c:v>0.37438336267922523</c:v>
                </c:pt>
                <c:pt idx="230">
                  <c:v>-2.3288687787993751</c:v>
                </c:pt>
                <c:pt idx="231">
                  <c:v>-8.5905653650982572E-2</c:v>
                </c:pt>
                <c:pt idx="232">
                  <c:v>-3.2554679131215067</c:v>
                </c:pt>
                <c:pt idx="233">
                  <c:v>-2.9392349631716712</c:v>
                </c:pt>
                <c:pt idx="234">
                  <c:v>-3.0868769592508869</c:v>
                </c:pt>
                <c:pt idx="235">
                  <c:v>-2.3893578524080823</c:v>
                </c:pt>
                <c:pt idx="236">
                  <c:v>-0.99860512758792197</c:v>
                </c:pt>
                <c:pt idx="237">
                  <c:v>1.4671440203302808</c:v>
                </c:pt>
                <c:pt idx="238">
                  <c:v>-5.2934030266101217E-2</c:v>
                </c:pt>
                <c:pt idx="239">
                  <c:v>1.8180238313330932</c:v>
                </c:pt>
                <c:pt idx="240">
                  <c:v>1.0331581258048459</c:v>
                </c:pt>
                <c:pt idx="241">
                  <c:v>-1.8900275519657015</c:v>
                </c:pt>
                <c:pt idx="242">
                  <c:v>-2.1093028037719677</c:v>
                </c:pt>
                <c:pt idx="243">
                  <c:v>1.2082814079831508</c:v>
                </c:pt>
                <c:pt idx="244">
                  <c:v>1.2833672836743943</c:v>
                </c:pt>
                <c:pt idx="245">
                  <c:v>1.5164192104614784</c:v>
                </c:pt>
                <c:pt idx="246">
                  <c:v>3.6858699413576517</c:v>
                </c:pt>
                <c:pt idx="247">
                  <c:v>-0.70232437516482094</c:v>
                </c:pt>
                <c:pt idx="248">
                  <c:v>-1.5508824050938301</c:v>
                </c:pt>
                <c:pt idx="249">
                  <c:v>0.47998737720986639</c:v>
                </c:pt>
                <c:pt idx="250">
                  <c:v>0.60007752204471387</c:v>
                </c:pt>
                <c:pt idx="251">
                  <c:v>0.7103446709953829</c:v>
                </c:pt>
                <c:pt idx="252">
                  <c:v>2.1288731834422663</c:v>
                </c:pt>
                <c:pt idx="253">
                  <c:v>-0.46641612371050201</c:v>
                </c:pt>
                <c:pt idx="254">
                  <c:v>-1.4385260399837421</c:v>
                </c:pt>
                <c:pt idx="255">
                  <c:v>-1.3635533915418847</c:v>
                </c:pt>
                <c:pt idx="256">
                  <c:v>-1.8922947066001399</c:v>
                </c:pt>
                <c:pt idx="257">
                  <c:v>-1.5038462905107508</c:v>
                </c:pt>
                <c:pt idx="258">
                  <c:v>1.9028985223370114</c:v>
                </c:pt>
                <c:pt idx="259">
                  <c:v>-0.86163646394135185</c:v>
                </c:pt>
                <c:pt idx="260">
                  <c:v>1.291043047655549</c:v>
                </c:pt>
                <c:pt idx="261">
                  <c:v>-3.0072829772502985</c:v>
                </c:pt>
                <c:pt idx="262">
                  <c:v>-5.6363684464557053</c:v>
                </c:pt>
                <c:pt idx="263">
                  <c:v>-1.650136750106185</c:v>
                </c:pt>
                <c:pt idx="264">
                  <c:v>-0.91407129443568635</c:v>
                </c:pt>
                <c:pt idx="265">
                  <c:v>-0.55629334344750703</c:v>
                </c:pt>
                <c:pt idx="266">
                  <c:v>-1.1058007725773251</c:v>
                </c:pt>
                <c:pt idx="267">
                  <c:v>1.075805572193488</c:v>
                </c:pt>
                <c:pt idx="268">
                  <c:v>-1.145269430809492</c:v>
                </c:pt>
                <c:pt idx="269">
                  <c:v>-2.7705506474181334</c:v>
                </c:pt>
                <c:pt idx="270">
                  <c:v>-3.7784211449249057</c:v>
                </c:pt>
                <c:pt idx="271">
                  <c:v>-2.8748307516263054</c:v>
                </c:pt>
                <c:pt idx="272">
                  <c:v>-0.40750420104991747</c:v>
                </c:pt>
                <c:pt idx="273">
                  <c:v>-2.3238327240515702</c:v>
                </c:pt>
                <c:pt idx="274">
                  <c:v>-1.4162960040580543</c:v>
                </c:pt>
                <c:pt idx="275">
                  <c:v>-1.6298072776632324</c:v>
                </c:pt>
                <c:pt idx="276">
                  <c:v>-7.7300226665882263</c:v>
                </c:pt>
                <c:pt idx="277">
                  <c:v>-6.7241132464415045</c:v>
                </c:pt>
                <c:pt idx="278">
                  <c:v>1.1946923708570552</c:v>
                </c:pt>
                <c:pt idx="279">
                  <c:v>1.5628180363374895</c:v>
                </c:pt>
                <c:pt idx="280">
                  <c:v>-1.8513152864644553</c:v>
                </c:pt>
                <c:pt idx="281">
                  <c:v>-0.19198185274404977</c:v>
                </c:pt>
                <c:pt idx="282">
                  <c:v>0.23252123609060504</c:v>
                </c:pt>
                <c:pt idx="283">
                  <c:v>-4.2058295969640938</c:v>
                </c:pt>
                <c:pt idx="284">
                  <c:v>-3.882671330341509</c:v>
                </c:pt>
                <c:pt idx="285">
                  <c:v>-1.3990876911278036</c:v>
                </c:pt>
                <c:pt idx="286">
                  <c:v>1.1116502521780092</c:v>
                </c:pt>
                <c:pt idx="287">
                  <c:v>-2.1292057935194322</c:v>
                </c:pt>
                <c:pt idx="288">
                  <c:v>-1.2845103128116193</c:v>
                </c:pt>
                <c:pt idx="289">
                  <c:v>-0.1650111285297271</c:v>
                </c:pt>
                <c:pt idx="290">
                  <c:v>-1.1414663990187535</c:v>
                </c:pt>
                <c:pt idx="291">
                  <c:v>-0.83991864508399772</c:v>
                </c:pt>
                <c:pt idx="292">
                  <c:v>8.335614456692042E-2</c:v>
                </c:pt>
                <c:pt idx="293">
                  <c:v>2.5977825153578493</c:v>
                </c:pt>
                <c:pt idx="294">
                  <c:v>-1.6974400458677366</c:v>
                </c:pt>
                <c:pt idx="295">
                  <c:v>3.7951806814733686</c:v>
                </c:pt>
                <c:pt idx="296">
                  <c:v>2.543055560140985</c:v>
                </c:pt>
                <c:pt idx="297">
                  <c:v>3.4056671577557722</c:v>
                </c:pt>
                <c:pt idx="298">
                  <c:v>0.46508917459387078</c:v>
                </c:pt>
                <c:pt idx="299">
                  <c:v>1.34781156554142</c:v>
                </c:pt>
                <c:pt idx="300">
                  <c:v>-5.1557508047866492</c:v>
                </c:pt>
                <c:pt idx="301">
                  <c:v>-0.51426047646518214</c:v>
                </c:pt>
                <c:pt idx="302">
                  <c:v>0.84409684735946655</c:v>
                </c:pt>
                <c:pt idx="303">
                  <c:v>-4.1158190031562043</c:v>
                </c:pt>
                <c:pt idx="304">
                  <c:v>-0.71394614434726122</c:v>
                </c:pt>
                <c:pt idx="305">
                  <c:v>3.134235535213719</c:v>
                </c:pt>
                <c:pt idx="306">
                  <c:v>2.6157129831200052</c:v>
                </c:pt>
                <c:pt idx="307">
                  <c:v>4.3557299412549924</c:v>
                </c:pt>
                <c:pt idx="308">
                  <c:v>2.8936472383625613</c:v>
                </c:pt>
                <c:pt idx="309">
                  <c:v>2.2580289077057643</c:v>
                </c:pt>
                <c:pt idx="310">
                  <c:v>1.9068908359808177</c:v>
                </c:pt>
                <c:pt idx="311">
                  <c:v>-3.1969351610704706</c:v>
                </c:pt>
                <c:pt idx="312">
                  <c:v>-0.15616189913265544</c:v>
                </c:pt>
                <c:pt idx="313">
                  <c:v>-2.7651276915715641</c:v>
                </c:pt>
                <c:pt idx="314">
                  <c:v>-1.4891641718410824</c:v>
                </c:pt>
                <c:pt idx="315">
                  <c:v>-4.057553952039342</c:v>
                </c:pt>
                <c:pt idx="316">
                  <c:v>-0.28343399426459825</c:v>
                </c:pt>
                <c:pt idx="317">
                  <c:v>-10.2963668966851</c:v>
                </c:pt>
                <c:pt idx="318">
                  <c:v>-16.250777755048375</c:v>
                </c:pt>
                <c:pt idx="319">
                  <c:v>-1.3715676554565874</c:v>
                </c:pt>
                <c:pt idx="320">
                  <c:v>-3.9365457186364097</c:v>
                </c:pt>
                <c:pt idx="321">
                  <c:v>-4.5238969507697249</c:v>
                </c:pt>
                <c:pt idx="322">
                  <c:v>-4.0243633869629889</c:v>
                </c:pt>
                <c:pt idx="323">
                  <c:v>-1.3030369852653223</c:v>
                </c:pt>
                <c:pt idx="324">
                  <c:v>-11.804194530393957</c:v>
                </c:pt>
                <c:pt idx="325">
                  <c:v>-12.905352515120498</c:v>
                </c:pt>
                <c:pt idx="326">
                  <c:v>-1.0439048354714231</c:v>
                </c:pt>
                <c:pt idx="327">
                  <c:v>-4.3871957675017654</c:v>
                </c:pt>
                <c:pt idx="328">
                  <c:v>-1.2306404063558176</c:v>
                </c:pt>
                <c:pt idx="329">
                  <c:v>-1.8398938448486462</c:v>
                </c:pt>
                <c:pt idx="330">
                  <c:v>6.7117635357503787</c:v>
                </c:pt>
                <c:pt idx="331">
                  <c:v>-4.3914378496784394</c:v>
                </c:pt>
                <c:pt idx="332">
                  <c:v>-15.308577450352942</c:v>
                </c:pt>
                <c:pt idx="333">
                  <c:v>-9.7402992674784201</c:v>
                </c:pt>
                <c:pt idx="334">
                  <c:v>-11.360916852109241</c:v>
                </c:pt>
                <c:pt idx="335">
                  <c:v>1.6499459041251328</c:v>
                </c:pt>
                <c:pt idx="336">
                  <c:v>-0.52135022352494786</c:v>
                </c:pt>
                <c:pt idx="337">
                  <c:v>-1.3942859663427782</c:v>
                </c:pt>
                <c:pt idx="338">
                  <c:v>-5.9357827070026019</c:v>
                </c:pt>
                <c:pt idx="339">
                  <c:v>-8.7384660190749202</c:v>
                </c:pt>
                <c:pt idx="340">
                  <c:v>-10.816210720940944</c:v>
                </c:pt>
                <c:pt idx="341">
                  <c:v>-10.159537210222354</c:v>
                </c:pt>
                <c:pt idx="342">
                  <c:v>10.598587590386543</c:v>
                </c:pt>
                <c:pt idx="343">
                  <c:v>3.907672262360478</c:v>
                </c:pt>
                <c:pt idx="344">
                  <c:v>0.66332493472678777</c:v>
                </c:pt>
                <c:pt idx="345">
                  <c:v>-6.4951329615082045</c:v>
                </c:pt>
                <c:pt idx="346">
                  <c:v>-9.5363011314038175</c:v>
                </c:pt>
                <c:pt idx="347">
                  <c:v>-1.2259010563108035</c:v>
                </c:pt>
                <c:pt idx="348">
                  <c:v>-1.9730771205503856</c:v>
                </c:pt>
                <c:pt idx="349">
                  <c:v>-0.21623290488470559</c:v>
                </c:pt>
                <c:pt idx="350">
                  <c:v>-5.3017123530604238</c:v>
                </c:pt>
                <c:pt idx="351">
                  <c:v>-3.3808414672967757</c:v>
                </c:pt>
                <c:pt idx="352">
                  <c:v>-6.4604272141672112</c:v>
                </c:pt>
                <c:pt idx="353">
                  <c:v>-8.9654057482663347</c:v>
                </c:pt>
                <c:pt idx="354">
                  <c:v>-3.4840370713829572</c:v>
                </c:pt>
                <c:pt idx="355">
                  <c:v>0.64371447828300177</c:v>
                </c:pt>
                <c:pt idx="356">
                  <c:v>-1.1978739494919921</c:v>
                </c:pt>
                <c:pt idx="357">
                  <c:v>-12.03353377856142</c:v>
                </c:pt>
                <c:pt idx="358">
                  <c:v>-4.2246061660219993</c:v>
                </c:pt>
                <c:pt idx="359">
                  <c:v>0.68215497342760045</c:v>
                </c:pt>
                <c:pt idx="360">
                  <c:v>4.8896178076281558</c:v>
                </c:pt>
                <c:pt idx="361">
                  <c:v>0.48689173055349499</c:v>
                </c:pt>
                <c:pt idx="362">
                  <c:v>8.6272321828083705</c:v>
                </c:pt>
                <c:pt idx="363">
                  <c:v>3.6682980702329644</c:v>
                </c:pt>
                <c:pt idx="364">
                  <c:v>-3.1043977679562857</c:v>
                </c:pt>
                <c:pt idx="365">
                  <c:v>-10.652351744949854</c:v>
                </c:pt>
                <c:pt idx="366">
                  <c:v>-7.6803014682173938</c:v>
                </c:pt>
                <c:pt idx="367">
                  <c:v>-6.8862459450546822</c:v>
                </c:pt>
                <c:pt idx="368">
                  <c:v>2.5189194140366737</c:v>
                </c:pt>
                <c:pt idx="369">
                  <c:v>3.0529263293321378</c:v>
                </c:pt>
                <c:pt idx="370">
                  <c:v>0.75361582586619136</c:v>
                </c:pt>
                <c:pt idx="371">
                  <c:v>-0.41263003720874281</c:v>
                </c:pt>
                <c:pt idx="372">
                  <c:v>3.7183568161391491</c:v>
                </c:pt>
                <c:pt idx="373">
                  <c:v>-1.1475672846720499</c:v>
                </c:pt>
                <c:pt idx="374">
                  <c:v>-6.1642894592216066</c:v>
                </c:pt>
                <c:pt idx="375">
                  <c:v>5.5474502397222807</c:v>
                </c:pt>
                <c:pt idx="376">
                  <c:v>6.257565241868619</c:v>
                </c:pt>
                <c:pt idx="377">
                  <c:v>7.8201861486028861</c:v>
                </c:pt>
                <c:pt idx="378">
                  <c:v>7.573701180524111</c:v>
                </c:pt>
                <c:pt idx="379">
                  <c:v>-4.6225658037377713</c:v>
                </c:pt>
                <c:pt idx="380">
                  <c:v>-5.8302707797850104</c:v>
                </c:pt>
                <c:pt idx="381">
                  <c:v>-7.0890138187223073</c:v>
                </c:pt>
                <c:pt idx="382">
                  <c:v>-1.3762468845715006</c:v>
                </c:pt>
                <c:pt idx="383">
                  <c:v>-4.3359362949991862</c:v>
                </c:pt>
                <c:pt idx="384">
                  <c:v>-4.6944364733548127</c:v>
                </c:pt>
                <c:pt idx="385">
                  <c:v>-4.3969600959127177</c:v>
                </c:pt>
                <c:pt idx="386">
                  <c:v>-3.0554460967588</c:v>
                </c:pt>
                <c:pt idx="387">
                  <c:v>-6.7899356460093401</c:v>
                </c:pt>
                <c:pt idx="388">
                  <c:v>-9.5192915153730695</c:v>
                </c:pt>
                <c:pt idx="389">
                  <c:v>-0.88567128839257236</c:v>
                </c:pt>
                <c:pt idx="390">
                  <c:v>-7.895452879954064</c:v>
                </c:pt>
                <c:pt idx="391">
                  <c:v>-5.07138212463164</c:v>
                </c:pt>
                <c:pt idx="392">
                  <c:v>-1.581710113647361</c:v>
                </c:pt>
                <c:pt idx="393">
                  <c:v>-3.5641645206423931</c:v>
                </c:pt>
                <c:pt idx="394">
                  <c:v>-7.1531614771322154</c:v>
                </c:pt>
                <c:pt idx="395">
                  <c:v>-15.432483450051635</c:v>
                </c:pt>
                <c:pt idx="396">
                  <c:v>-3.9837545676747368</c:v>
                </c:pt>
                <c:pt idx="397">
                  <c:v>-8.5442461454425285</c:v>
                </c:pt>
                <c:pt idx="398">
                  <c:v>-10.10678864576289</c:v>
                </c:pt>
                <c:pt idx="399">
                  <c:v>-10.411840103038017</c:v>
                </c:pt>
                <c:pt idx="400">
                  <c:v>-9.0284253634745255</c:v>
                </c:pt>
                <c:pt idx="401">
                  <c:v>-13.30238333045682</c:v>
                </c:pt>
                <c:pt idx="402">
                  <c:v>-11.28821778040674</c:v>
                </c:pt>
                <c:pt idx="403">
                  <c:v>-10.723441064212466</c:v>
                </c:pt>
                <c:pt idx="404">
                  <c:v>-10.818953347952046</c:v>
                </c:pt>
                <c:pt idx="405">
                  <c:v>-10.619494209439466</c:v>
                </c:pt>
                <c:pt idx="406">
                  <c:v>-11.246698276641681</c:v>
                </c:pt>
                <c:pt idx="407">
                  <c:v>-9.2530117366237903</c:v>
                </c:pt>
                <c:pt idx="408">
                  <c:v>-7.0413338798212379</c:v>
                </c:pt>
                <c:pt idx="409">
                  <c:v>-18.141176347933964</c:v>
                </c:pt>
                <c:pt idx="410">
                  <c:v>-8.5338671913931847</c:v>
                </c:pt>
                <c:pt idx="411">
                  <c:v>-0.28343609917072854</c:v>
                </c:pt>
                <c:pt idx="412">
                  <c:v>-3.1150933939187553</c:v>
                </c:pt>
                <c:pt idx="413">
                  <c:v>-1.9649116306322867</c:v>
                </c:pt>
                <c:pt idx="414">
                  <c:v>-3.9733305208937537</c:v>
                </c:pt>
                <c:pt idx="415">
                  <c:v>-4.1118477484886</c:v>
                </c:pt>
                <c:pt idx="416">
                  <c:v>-9.0564854674041726</c:v>
                </c:pt>
                <c:pt idx="417">
                  <c:v>-5.9925129493109353E-2</c:v>
                </c:pt>
                <c:pt idx="418">
                  <c:v>-2.419890112197649</c:v>
                </c:pt>
                <c:pt idx="419">
                  <c:v>-6.6461554092079922</c:v>
                </c:pt>
                <c:pt idx="420">
                  <c:v>-4.4362173164303158</c:v>
                </c:pt>
                <c:pt idx="421">
                  <c:v>-2.8086871831717275</c:v>
                </c:pt>
                <c:pt idx="422">
                  <c:v>-6.4973379570150627</c:v>
                </c:pt>
                <c:pt idx="423">
                  <c:v>-14.703406462765031</c:v>
                </c:pt>
                <c:pt idx="424">
                  <c:v>-5.9533161428644092</c:v>
                </c:pt>
                <c:pt idx="425">
                  <c:v>-4.9458175707171534</c:v>
                </c:pt>
                <c:pt idx="426">
                  <c:v>-10.039695947333797</c:v>
                </c:pt>
                <c:pt idx="427">
                  <c:v>-9.5010249336868924</c:v>
                </c:pt>
                <c:pt idx="428">
                  <c:v>-7.1404995563801208</c:v>
                </c:pt>
                <c:pt idx="429">
                  <c:v>-13.252691318694573</c:v>
                </c:pt>
                <c:pt idx="430">
                  <c:v>-17.80716077684103</c:v>
                </c:pt>
                <c:pt idx="431">
                  <c:v>-8.0601187546517394</c:v>
                </c:pt>
                <c:pt idx="432">
                  <c:v>-7.3801589751607679</c:v>
                </c:pt>
                <c:pt idx="433">
                  <c:v>-9.0670127158598177</c:v>
                </c:pt>
                <c:pt idx="434">
                  <c:v>-10.731662955064536</c:v>
                </c:pt>
                <c:pt idx="435">
                  <c:v>-8.0119984104210289</c:v>
                </c:pt>
                <c:pt idx="436">
                  <c:v>-6.8729579366141422</c:v>
                </c:pt>
                <c:pt idx="437">
                  <c:v>-17.372861154895929</c:v>
                </c:pt>
                <c:pt idx="438">
                  <c:v>-7.0127104075791777</c:v>
                </c:pt>
                <c:pt idx="439">
                  <c:v>-7.4242763227023261</c:v>
                </c:pt>
                <c:pt idx="440">
                  <c:v>-8.4743573904728322</c:v>
                </c:pt>
                <c:pt idx="441">
                  <c:v>-9.0231432174284265</c:v>
                </c:pt>
                <c:pt idx="442">
                  <c:v>-7.5322182227518084</c:v>
                </c:pt>
                <c:pt idx="443">
                  <c:v>-10.135584057570838</c:v>
                </c:pt>
                <c:pt idx="444">
                  <c:v>-11.999086128212852</c:v>
                </c:pt>
                <c:pt idx="445">
                  <c:v>-11.721327035232619</c:v>
                </c:pt>
                <c:pt idx="446">
                  <c:v>2.9642003835981541</c:v>
                </c:pt>
                <c:pt idx="447">
                  <c:v>-0.24948467517931761</c:v>
                </c:pt>
                <c:pt idx="448">
                  <c:v>-2.6832234791057061</c:v>
                </c:pt>
                <c:pt idx="449">
                  <c:v>-2.6009702441895683</c:v>
                </c:pt>
                <c:pt idx="450">
                  <c:v>-9.0839860178008678</c:v>
                </c:pt>
                <c:pt idx="451">
                  <c:v>-9.0528992703880533</c:v>
                </c:pt>
                <c:pt idx="452">
                  <c:v>-11.097429287763916</c:v>
                </c:pt>
                <c:pt idx="453">
                  <c:v>-5.3386406868574312</c:v>
                </c:pt>
                <c:pt idx="454">
                  <c:v>-10.782713820236381</c:v>
                </c:pt>
                <c:pt idx="455">
                  <c:v>-2.260843031809685</c:v>
                </c:pt>
                <c:pt idx="456">
                  <c:v>-7.9816824168966036</c:v>
                </c:pt>
                <c:pt idx="457">
                  <c:v>-5.3555716250448739</c:v>
                </c:pt>
                <c:pt idx="458">
                  <c:v>-11.024229315925297</c:v>
                </c:pt>
                <c:pt idx="459">
                  <c:v>-6.4226094017122932</c:v>
                </c:pt>
                <c:pt idx="460">
                  <c:v>3.7097157437074202</c:v>
                </c:pt>
                <c:pt idx="461">
                  <c:v>0.7606653135040915</c:v>
                </c:pt>
                <c:pt idx="462">
                  <c:v>5.4008337205019927</c:v>
                </c:pt>
                <c:pt idx="463">
                  <c:v>-0.33092597505131494</c:v>
                </c:pt>
                <c:pt idx="464">
                  <c:v>-2.4407316435759441</c:v>
                </c:pt>
                <c:pt idx="465">
                  <c:v>-9.8933759756878601</c:v>
                </c:pt>
                <c:pt idx="466">
                  <c:v>-5.2049142137373536</c:v>
                </c:pt>
                <c:pt idx="467">
                  <c:v>9.1483015899114832</c:v>
                </c:pt>
                <c:pt idx="468">
                  <c:v>3.2509728042884802</c:v>
                </c:pt>
                <c:pt idx="469">
                  <c:v>3.0273839880268412</c:v>
                </c:pt>
                <c:pt idx="470">
                  <c:v>-5.2520302151410903</c:v>
                </c:pt>
                <c:pt idx="471">
                  <c:v>-3.5233720005602152</c:v>
                </c:pt>
                <c:pt idx="472">
                  <c:v>-1.057887328555438</c:v>
                </c:pt>
                <c:pt idx="473">
                  <c:v>-2.3819338724443639</c:v>
                </c:pt>
                <c:pt idx="474">
                  <c:v>3.1458087013704414</c:v>
                </c:pt>
                <c:pt idx="475">
                  <c:v>3.1497063648992025</c:v>
                </c:pt>
                <c:pt idx="476">
                  <c:v>6.6823371027623608</c:v>
                </c:pt>
                <c:pt idx="477">
                  <c:v>0.60288294320733371</c:v>
                </c:pt>
                <c:pt idx="478">
                  <c:v>0.90861720047116989</c:v>
                </c:pt>
                <c:pt idx="479">
                  <c:v>-7.2620558238429425</c:v>
                </c:pt>
                <c:pt idx="480">
                  <c:v>0.78619473765506598</c:v>
                </c:pt>
                <c:pt idx="481">
                  <c:v>0.7620431314402083</c:v>
                </c:pt>
                <c:pt idx="482">
                  <c:v>0.73033772975512079</c:v>
                </c:pt>
                <c:pt idx="483">
                  <c:v>0.23843069537612394</c:v>
                </c:pt>
                <c:pt idx="484">
                  <c:v>4.802355155086957</c:v>
                </c:pt>
                <c:pt idx="485">
                  <c:v>5.733293667448919</c:v>
                </c:pt>
                <c:pt idx="486">
                  <c:v>-0.81686851422384166</c:v>
                </c:pt>
                <c:pt idx="487">
                  <c:v>-2.2802912576864571</c:v>
                </c:pt>
                <c:pt idx="488">
                  <c:v>-0.71150570245434608</c:v>
                </c:pt>
                <c:pt idx="489">
                  <c:v>2.5183529084248875</c:v>
                </c:pt>
                <c:pt idx="490">
                  <c:v>0.61804267763265841</c:v>
                </c:pt>
                <c:pt idx="491">
                  <c:v>0.10859414442533932</c:v>
                </c:pt>
                <c:pt idx="492">
                  <c:v>-4.653558685880995</c:v>
                </c:pt>
                <c:pt idx="493">
                  <c:v>0.82755829731711117</c:v>
                </c:pt>
                <c:pt idx="494">
                  <c:v>4.9414830396220708</c:v>
                </c:pt>
                <c:pt idx="495">
                  <c:v>-0.4394379851732424</c:v>
                </c:pt>
                <c:pt idx="496">
                  <c:v>2.4567173539642653</c:v>
                </c:pt>
                <c:pt idx="497">
                  <c:v>-0.99885493352066135</c:v>
                </c:pt>
                <c:pt idx="498">
                  <c:v>2.980409386439419</c:v>
                </c:pt>
                <c:pt idx="499">
                  <c:v>5.9797812679147455</c:v>
                </c:pt>
                <c:pt idx="500">
                  <c:v>6.7333866185349933</c:v>
                </c:pt>
                <c:pt idx="501">
                  <c:v>3.9078668122786553</c:v>
                </c:pt>
                <c:pt idx="502">
                  <c:v>0.88590268651091719</c:v>
                </c:pt>
                <c:pt idx="503">
                  <c:v>2.5601186133647218</c:v>
                </c:pt>
                <c:pt idx="504">
                  <c:v>1.26509188512523</c:v>
                </c:pt>
                <c:pt idx="505">
                  <c:v>1.5857900191985124</c:v>
                </c:pt>
                <c:pt idx="506">
                  <c:v>7.6057323766429192</c:v>
                </c:pt>
                <c:pt idx="507">
                  <c:v>-3.989596134419287</c:v>
                </c:pt>
                <c:pt idx="508">
                  <c:v>4.4990580086179648</c:v>
                </c:pt>
                <c:pt idx="509">
                  <c:v>3.6199529604930945</c:v>
                </c:pt>
                <c:pt idx="510">
                  <c:v>6.6827867995766184</c:v>
                </c:pt>
                <c:pt idx="511">
                  <c:v>5.6297854709385717</c:v>
                </c:pt>
                <c:pt idx="512">
                  <c:v>4.5710862576981697</c:v>
                </c:pt>
                <c:pt idx="513">
                  <c:v>2.7250006453040072</c:v>
                </c:pt>
                <c:pt idx="514">
                  <c:v>-1.3137847741786572</c:v>
                </c:pt>
                <c:pt idx="515">
                  <c:v>17.536121539117772</c:v>
                </c:pt>
                <c:pt idx="516">
                  <c:v>8.5424753142800682</c:v>
                </c:pt>
                <c:pt idx="517">
                  <c:v>10.357668391196825</c:v>
                </c:pt>
                <c:pt idx="518">
                  <c:v>-11.878987473883129</c:v>
                </c:pt>
                <c:pt idx="519">
                  <c:v>-2.2498774062199516</c:v>
                </c:pt>
                <c:pt idx="520">
                  <c:v>-0.90095755968226854</c:v>
                </c:pt>
                <c:pt idx="521">
                  <c:v>-4.2452579877817129</c:v>
                </c:pt>
                <c:pt idx="522">
                  <c:v>0.91130652808504919</c:v>
                </c:pt>
                <c:pt idx="523">
                  <c:v>-0.63941488431217408</c:v>
                </c:pt>
                <c:pt idx="524">
                  <c:v>3.8494162602798525</c:v>
                </c:pt>
                <c:pt idx="525">
                  <c:v>2.7559565429628492</c:v>
                </c:pt>
                <c:pt idx="526">
                  <c:v>-3.3407554446754375</c:v>
                </c:pt>
                <c:pt idx="527">
                  <c:v>-2.0061612184484972</c:v>
                </c:pt>
                <c:pt idx="528">
                  <c:v>-0.63119137402740932</c:v>
                </c:pt>
                <c:pt idx="529">
                  <c:v>9.6224131098015704</c:v>
                </c:pt>
                <c:pt idx="530">
                  <c:v>2.5327694139173076</c:v>
                </c:pt>
                <c:pt idx="531">
                  <c:v>6.3797051346481624</c:v>
                </c:pt>
                <c:pt idx="532">
                  <c:v>4.8074054596436895</c:v>
                </c:pt>
                <c:pt idx="533">
                  <c:v>2.2621197599503233</c:v>
                </c:pt>
                <c:pt idx="534">
                  <c:v>-3.4698369269093803</c:v>
                </c:pt>
                <c:pt idx="535">
                  <c:v>-6.4031750976807302</c:v>
                </c:pt>
                <c:pt idx="536">
                  <c:v>-0.26366746621782511</c:v>
                </c:pt>
                <c:pt idx="537">
                  <c:v>1.5084489733223876</c:v>
                </c:pt>
                <c:pt idx="538">
                  <c:v>2.2135447509559611</c:v>
                </c:pt>
                <c:pt idx="539">
                  <c:v>-4.843829855178214</c:v>
                </c:pt>
                <c:pt idx="540">
                  <c:v>-0.14253405662410046</c:v>
                </c:pt>
                <c:pt idx="541">
                  <c:v>0.32261973406910727</c:v>
                </c:pt>
                <c:pt idx="542">
                  <c:v>-3.4739810216531737</c:v>
                </c:pt>
                <c:pt idx="543">
                  <c:v>1.6907236929200025</c:v>
                </c:pt>
                <c:pt idx="544">
                  <c:v>1.2788871428208211</c:v>
                </c:pt>
                <c:pt idx="545">
                  <c:v>2.6359401558683686</c:v>
                </c:pt>
                <c:pt idx="546">
                  <c:v>1.7798273658640227</c:v>
                </c:pt>
                <c:pt idx="547">
                  <c:v>6.6065506569154593</c:v>
                </c:pt>
                <c:pt idx="548">
                  <c:v>1.1265668246261242</c:v>
                </c:pt>
                <c:pt idx="549">
                  <c:v>3.0865626939435344</c:v>
                </c:pt>
                <c:pt idx="550">
                  <c:v>0.83117398692624533</c:v>
                </c:pt>
                <c:pt idx="551">
                  <c:v>5.0327599056295753</c:v>
                </c:pt>
                <c:pt idx="552">
                  <c:v>-0.18239643055576948</c:v>
                </c:pt>
                <c:pt idx="553">
                  <c:v>-0.70075838870270957</c:v>
                </c:pt>
                <c:pt idx="554">
                  <c:v>3.8387605585699731</c:v>
                </c:pt>
                <c:pt idx="555">
                  <c:v>-3.4542792076215107</c:v>
                </c:pt>
                <c:pt idx="556">
                  <c:v>-5.6937924743720885</c:v>
                </c:pt>
                <c:pt idx="557">
                  <c:v>-5.326429237168341</c:v>
                </c:pt>
                <c:pt idx="558">
                  <c:v>-1.9366093781758451</c:v>
                </c:pt>
                <c:pt idx="559">
                  <c:v>-3.2971830011885288</c:v>
                </c:pt>
                <c:pt idx="560">
                  <c:v>-1.4960750510706617</c:v>
                </c:pt>
                <c:pt idx="561">
                  <c:v>3.0041781535069561</c:v>
                </c:pt>
                <c:pt idx="562">
                  <c:v>-4.2659181808575966</c:v>
                </c:pt>
                <c:pt idx="563">
                  <c:v>-13.361896725190007</c:v>
                </c:pt>
                <c:pt idx="564">
                  <c:v>-4.891512834146539</c:v>
                </c:pt>
                <c:pt idx="565">
                  <c:v>-2.4120115661890651</c:v>
                </c:pt>
                <c:pt idx="566">
                  <c:v>-0.46354712150862554</c:v>
                </c:pt>
                <c:pt idx="567">
                  <c:v>0.39156997031162177</c:v>
                </c:pt>
                <c:pt idx="568">
                  <c:v>-0.22984485654646392</c:v>
                </c:pt>
                <c:pt idx="569">
                  <c:v>-4.7744336784059271</c:v>
                </c:pt>
                <c:pt idx="570">
                  <c:v>-7.9240466840782631</c:v>
                </c:pt>
                <c:pt idx="571">
                  <c:v>-6.4210419185906318</c:v>
                </c:pt>
                <c:pt idx="572">
                  <c:v>0.92017398288068364</c:v>
                </c:pt>
                <c:pt idx="573">
                  <c:v>-0.25203766712807862</c:v>
                </c:pt>
                <c:pt idx="574">
                  <c:v>-0.63011490556289118</c:v>
                </c:pt>
                <c:pt idx="575">
                  <c:v>0.15058393978715401</c:v>
                </c:pt>
                <c:pt idx="576">
                  <c:v>-0.36040906069374046</c:v>
                </c:pt>
                <c:pt idx="577">
                  <c:v>3.5236103057963817</c:v>
                </c:pt>
                <c:pt idx="578">
                  <c:v>-2.8832131723774665</c:v>
                </c:pt>
                <c:pt idx="579">
                  <c:v>-2.3807331308444475</c:v>
                </c:pt>
                <c:pt idx="580">
                  <c:v>-1.75088766086688</c:v>
                </c:pt>
                <c:pt idx="581">
                  <c:v>-0.23384192194487241</c:v>
                </c:pt>
                <c:pt idx="582">
                  <c:v>1.9947523296735596</c:v>
                </c:pt>
                <c:pt idx="583">
                  <c:v>3.1177095353379372</c:v>
                </c:pt>
                <c:pt idx="584">
                  <c:v>2.4925504197107671</c:v>
                </c:pt>
                <c:pt idx="585">
                  <c:v>7.006786923342176</c:v>
                </c:pt>
                <c:pt idx="586">
                  <c:v>2.0906580106026382</c:v>
                </c:pt>
                <c:pt idx="587">
                  <c:v>-0.27781754069422959</c:v>
                </c:pt>
                <c:pt idx="588">
                  <c:v>-2.8754190288207724</c:v>
                </c:pt>
                <c:pt idx="589">
                  <c:v>1.9162912659562892</c:v>
                </c:pt>
                <c:pt idx="590">
                  <c:v>4.1646341335632684</c:v>
                </c:pt>
                <c:pt idx="591">
                  <c:v>5.7729176183111832</c:v>
                </c:pt>
                <c:pt idx="592">
                  <c:v>5.14390011348857</c:v>
                </c:pt>
                <c:pt idx="593">
                  <c:v>4.5118885942666367</c:v>
                </c:pt>
                <c:pt idx="594">
                  <c:v>0.92661163320255469</c:v>
                </c:pt>
                <c:pt idx="595">
                  <c:v>-0.10904990547864202</c:v>
                </c:pt>
                <c:pt idx="596">
                  <c:v>-2.2607076644452633</c:v>
                </c:pt>
                <c:pt idx="597">
                  <c:v>5.0539571466019453</c:v>
                </c:pt>
                <c:pt idx="598">
                  <c:v>2.1660661423583036</c:v>
                </c:pt>
                <c:pt idx="599">
                  <c:v>0.85134874096060287</c:v>
                </c:pt>
                <c:pt idx="600">
                  <c:v>-0.87201574798353931</c:v>
                </c:pt>
                <c:pt idx="601">
                  <c:v>0.80731547771901546</c:v>
                </c:pt>
                <c:pt idx="602">
                  <c:v>-1.4425408497386059</c:v>
                </c:pt>
                <c:pt idx="603">
                  <c:v>0.25944558478339275</c:v>
                </c:pt>
                <c:pt idx="604">
                  <c:v>2.1011802438090257</c:v>
                </c:pt>
                <c:pt idx="605">
                  <c:v>1.6576460197784257</c:v>
                </c:pt>
                <c:pt idx="606">
                  <c:v>1.8576964187892315</c:v>
                </c:pt>
                <c:pt idx="607">
                  <c:v>1.3722885070914543</c:v>
                </c:pt>
                <c:pt idx="608">
                  <c:v>0.44906786981391633</c:v>
                </c:pt>
                <c:pt idx="609">
                  <c:v>-2.4892441588400658</c:v>
                </c:pt>
                <c:pt idx="610">
                  <c:v>-0.33442270147133968</c:v>
                </c:pt>
                <c:pt idx="611">
                  <c:v>-1.1668587592607906</c:v>
                </c:pt>
                <c:pt idx="612">
                  <c:v>1.1486157002109252</c:v>
                </c:pt>
                <c:pt idx="613">
                  <c:v>1.965848881965627</c:v>
                </c:pt>
                <c:pt idx="614">
                  <c:v>1.8865033817389758</c:v>
                </c:pt>
                <c:pt idx="615">
                  <c:v>4.3180722663684605</c:v>
                </c:pt>
                <c:pt idx="616">
                  <c:v>2.7745711577196914</c:v>
                </c:pt>
                <c:pt idx="617">
                  <c:v>-0.11572873690562346</c:v>
                </c:pt>
                <c:pt idx="618">
                  <c:v>-0.34493274997910817</c:v>
                </c:pt>
                <c:pt idx="619">
                  <c:v>0.27297592904595547</c:v>
                </c:pt>
                <c:pt idx="620">
                  <c:v>-2.408186137046485</c:v>
                </c:pt>
                <c:pt idx="621">
                  <c:v>-2.1685294964021296</c:v>
                </c:pt>
                <c:pt idx="622">
                  <c:v>0.94928339034350984</c:v>
                </c:pt>
                <c:pt idx="623">
                  <c:v>-1.8765060059665473</c:v>
                </c:pt>
                <c:pt idx="624">
                  <c:v>-2.1060514166993016</c:v>
                </c:pt>
                <c:pt idx="625">
                  <c:v>0.73987081959390366</c:v>
                </c:pt>
                <c:pt idx="626">
                  <c:v>1.5454283644473321</c:v>
                </c:pt>
                <c:pt idx="627">
                  <c:v>3.3104432289220824</c:v>
                </c:pt>
                <c:pt idx="628">
                  <c:v>-0.61927985699902877</c:v>
                </c:pt>
                <c:pt idx="629">
                  <c:v>2.348266715109105</c:v>
                </c:pt>
                <c:pt idx="630">
                  <c:v>-3.059377041728311</c:v>
                </c:pt>
                <c:pt idx="631">
                  <c:v>2.8016626984375819</c:v>
                </c:pt>
                <c:pt idx="632">
                  <c:v>-0.91361935101491554</c:v>
                </c:pt>
                <c:pt idx="633">
                  <c:v>-2.0979797197813355</c:v>
                </c:pt>
                <c:pt idx="634">
                  <c:v>-1.3130861212936509</c:v>
                </c:pt>
                <c:pt idx="635">
                  <c:v>-1.2517142861677542</c:v>
                </c:pt>
                <c:pt idx="636">
                  <c:v>0.65744390712806933</c:v>
                </c:pt>
                <c:pt idx="637">
                  <c:v>0.96113070992140592</c:v>
                </c:pt>
                <c:pt idx="638">
                  <c:v>5.9724472131567552</c:v>
                </c:pt>
                <c:pt idx="639">
                  <c:v>3.8491685002282452</c:v>
                </c:pt>
                <c:pt idx="640">
                  <c:v>-2.2173356846287362</c:v>
                </c:pt>
                <c:pt idx="641">
                  <c:v>-2.1109543028026536</c:v>
                </c:pt>
                <c:pt idx="642">
                  <c:v>0.63557040487080485</c:v>
                </c:pt>
                <c:pt idx="643">
                  <c:v>5.0004290058452057</c:v>
                </c:pt>
                <c:pt idx="644">
                  <c:v>1.4566663822481019</c:v>
                </c:pt>
                <c:pt idx="645">
                  <c:v>1.8804247057813797</c:v>
                </c:pt>
                <c:pt idx="646">
                  <c:v>2.0242182076974871</c:v>
                </c:pt>
                <c:pt idx="647">
                  <c:v>0.48877311899455833</c:v>
                </c:pt>
                <c:pt idx="648">
                  <c:v>1.4194927542390872</c:v>
                </c:pt>
                <c:pt idx="649">
                  <c:v>2.3569089869040454</c:v>
                </c:pt>
                <c:pt idx="650">
                  <c:v>4.8094398647395593</c:v>
                </c:pt>
                <c:pt idx="651">
                  <c:v>6.1281299908258973</c:v>
                </c:pt>
                <c:pt idx="652">
                  <c:v>4.3663600773264477</c:v>
                </c:pt>
                <c:pt idx="653">
                  <c:v>3.5114691670873128</c:v>
                </c:pt>
                <c:pt idx="654">
                  <c:v>3.2166725821653301</c:v>
                </c:pt>
                <c:pt idx="655">
                  <c:v>3.8414729549019597</c:v>
                </c:pt>
                <c:pt idx="656">
                  <c:v>1.4861457707028052</c:v>
                </c:pt>
                <c:pt idx="657">
                  <c:v>1.3578329011337757</c:v>
                </c:pt>
                <c:pt idx="658">
                  <c:v>-0.75661190734712136</c:v>
                </c:pt>
                <c:pt idx="659">
                  <c:v>2.805165926378578</c:v>
                </c:pt>
                <c:pt idx="660">
                  <c:v>3.5128442794913042</c:v>
                </c:pt>
                <c:pt idx="661">
                  <c:v>5.3046745242041737</c:v>
                </c:pt>
                <c:pt idx="662">
                  <c:v>2.0710917820287165</c:v>
                </c:pt>
                <c:pt idx="663">
                  <c:v>-0.60427622852752449</c:v>
                </c:pt>
                <c:pt idx="664">
                  <c:v>-1.0617002752219946</c:v>
                </c:pt>
                <c:pt idx="665">
                  <c:v>-2.0792157899502115</c:v>
                </c:pt>
                <c:pt idx="666">
                  <c:v>4.156383274061227</c:v>
                </c:pt>
                <c:pt idx="667">
                  <c:v>1.1787229479383683</c:v>
                </c:pt>
                <c:pt idx="668">
                  <c:v>-2.5741133608524933</c:v>
                </c:pt>
                <c:pt idx="669">
                  <c:v>2.8491831262806357</c:v>
                </c:pt>
                <c:pt idx="670">
                  <c:v>4.7050783986626357</c:v>
                </c:pt>
                <c:pt idx="671">
                  <c:v>2.5678673837111745</c:v>
                </c:pt>
                <c:pt idx="672">
                  <c:v>0.85300560307186402</c:v>
                </c:pt>
                <c:pt idx="673">
                  <c:v>0.82819918205790088</c:v>
                </c:pt>
                <c:pt idx="674">
                  <c:v>0.21941231142805862</c:v>
                </c:pt>
                <c:pt idx="675">
                  <c:v>4.3596746418123331</c:v>
                </c:pt>
                <c:pt idx="676">
                  <c:v>0.95700511355876472</c:v>
                </c:pt>
                <c:pt idx="677">
                  <c:v>0.77801856203750219</c:v>
                </c:pt>
                <c:pt idx="678">
                  <c:v>-1.4164891098352541</c:v>
                </c:pt>
                <c:pt idx="679">
                  <c:v>0.84613358228202173</c:v>
                </c:pt>
                <c:pt idx="680">
                  <c:v>-0.50929122601353072</c:v>
                </c:pt>
                <c:pt idx="681">
                  <c:v>0.87762096853123239</c:v>
                </c:pt>
                <c:pt idx="682">
                  <c:v>7.6591472926675408</c:v>
                </c:pt>
                <c:pt idx="683">
                  <c:v>-1.7779319663771389</c:v>
                </c:pt>
                <c:pt idx="684">
                  <c:v>4.1748291915436653</c:v>
                </c:pt>
                <c:pt idx="685">
                  <c:v>2.555869310728994</c:v>
                </c:pt>
                <c:pt idx="686">
                  <c:v>1.4586732235493542</c:v>
                </c:pt>
                <c:pt idx="687">
                  <c:v>1.0941380147367425</c:v>
                </c:pt>
                <c:pt idx="688">
                  <c:v>-1.5399565749574862</c:v>
                </c:pt>
                <c:pt idx="689">
                  <c:v>3.1793134518052426</c:v>
                </c:pt>
                <c:pt idx="690">
                  <c:v>-4.4221781112175336</c:v>
                </c:pt>
                <c:pt idx="691">
                  <c:v>-1.6495807735034163</c:v>
                </c:pt>
                <c:pt idx="692">
                  <c:v>-3.4211459638470672</c:v>
                </c:pt>
                <c:pt idx="693">
                  <c:v>-0.79018088385387841</c:v>
                </c:pt>
                <c:pt idx="694">
                  <c:v>6.6494681249634056</c:v>
                </c:pt>
                <c:pt idx="695">
                  <c:v>6.4746839452604519</c:v>
                </c:pt>
                <c:pt idx="696">
                  <c:v>9.7206361964560415</c:v>
                </c:pt>
                <c:pt idx="697">
                  <c:v>-5.7967867717758281</c:v>
                </c:pt>
                <c:pt idx="698">
                  <c:v>4.0189737806355765</c:v>
                </c:pt>
                <c:pt idx="699">
                  <c:v>5.8375987065996071</c:v>
                </c:pt>
                <c:pt idx="700">
                  <c:v>-0.92787177511995367</c:v>
                </c:pt>
                <c:pt idx="701">
                  <c:v>0.23688568717361136</c:v>
                </c:pt>
                <c:pt idx="702">
                  <c:v>1.879644307433793</c:v>
                </c:pt>
                <c:pt idx="703">
                  <c:v>6.1282287030267355</c:v>
                </c:pt>
                <c:pt idx="704">
                  <c:v>-6.8520854364326027</c:v>
                </c:pt>
                <c:pt idx="705">
                  <c:v>2.3744859853457143</c:v>
                </c:pt>
                <c:pt idx="706">
                  <c:v>6.0942339820172009</c:v>
                </c:pt>
                <c:pt idx="707">
                  <c:v>0.19231350524168533</c:v>
                </c:pt>
                <c:pt idx="708">
                  <c:v>-2.4547561484013158E-2</c:v>
                </c:pt>
                <c:pt idx="709">
                  <c:v>-1.9110696026881868</c:v>
                </c:pt>
                <c:pt idx="710">
                  <c:v>6.0403930277459494E-3</c:v>
                </c:pt>
                <c:pt idx="711">
                  <c:v>2.0403793681438742</c:v>
                </c:pt>
                <c:pt idx="712">
                  <c:v>1.4683435248425951</c:v>
                </c:pt>
                <c:pt idx="713">
                  <c:v>-0.37433914443633398</c:v>
                </c:pt>
                <c:pt idx="714">
                  <c:v>1.0563177745290204</c:v>
                </c:pt>
                <c:pt idx="715">
                  <c:v>-0.97444526437044487</c:v>
                </c:pt>
                <c:pt idx="716">
                  <c:v>-0.65846573435047162</c:v>
                </c:pt>
                <c:pt idx="717">
                  <c:v>0.25921227948815329</c:v>
                </c:pt>
                <c:pt idx="718">
                  <c:v>3.9123358004080018</c:v>
                </c:pt>
                <c:pt idx="719">
                  <c:v>1.8077484406912987</c:v>
                </c:pt>
                <c:pt idx="720">
                  <c:v>-2.9981025225925322</c:v>
                </c:pt>
                <c:pt idx="721">
                  <c:v>-1.0405142035347694</c:v>
                </c:pt>
                <c:pt idx="722">
                  <c:v>3.0259581761190191</c:v>
                </c:pt>
                <c:pt idx="723">
                  <c:v>-0.25688457791221708</c:v>
                </c:pt>
                <c:pt idx="724">
                  <c:v>6.8127471967249846</c:v>
                </c:pt>
                <c:pt idx="725">
                  <c:v>4.9312343665839364</c:v>
                </c:pt>
                <c:pt idx="726">
                  <c:v>0.7965687666043948</c:v>
                </c:pt>
                <c:pt idx="727">
                  <c:v>-5.1318903828682636</c:v>
                </c:pt>
                <c:pt idx="728">
                  <c:v>0.39615571470403665</c:v>
                </c:pt>
                <c:pt idx="729">
                  <c:v>-1.4145250698742444</c:v>
                </c:pt>
                <c:pt idx="730">
                  <c:v>-14.734716978183997</c:v>
                </c:pt>
                <c:pt idx="731">
                  <c:v>-13.040868315885319</c:v>
                </c:pt>
                <c:pt idx="732">
                  <c:v>-9.8120303977535173</c:v>
                </c:pt>
                <c:pt idx="733">
                  <c:v>-5.1775215531192202</c:v>
                </c:pt>
                <c:pt idx="734">
                  <c:v>-6.9110304473143032</c:v>
                </c:pt>
                <c:pt idx="735">
                  <c:v>-4.3693750623348677</c:v>
                </c:pt>
                <c:pt idx="736">
                  <c:v>-8.7623139262896501</c:v>
                </c:pt>
                <c:pt idx="737">
                  <c:v>-6.1375796865870598</c:v>
                </c:pt>
                <c:pt idx="738">
                  <c:v>0.20484503331965698</c:v>
                </c:pt>
                <c:pt idx="739">
                  <c:v>-12.987479284352105</c:v>
                </c:pt>
                <c:pt idx="740">
                  <c:v>-5.3575094348057632</c:v>
                </c:pt>
                <c:pt idx="741">
                  <c:v>-6.7826101664551146</c:v>
                </c:pt>
                <c:pt idx="742">
                  <c:v>-2.8469125985193244</c:v>
                </c:pt>
                <c:pt idx="743">
                  <c:v>-3.767751401244027</c:v>
                </c:pt>
                <c:pt idx="744">
                  <c:v>-2.5037695975555607</c:v>
                </c:pt>
                <c:pt idx="745">
                  <c:v>-7.6198487090415483</c:v>
                </c:pt>
                <c:pt idx="746">
                  <c:v>-16.059706022463104</c:v>
                </c:pt>
                <c:pt idx="747">
                  <c:v>-3.6934796078938916</c:v>
                </c:pt>
                <c:pt idx="748">
                  <c:v>-6.1330631381189988</c:v>
                </c:pt>
                <c:pt idx="749">
                  <c:v>-0.3685051198164615</c:v>
                </c:pt>
                <c:pt idx="750">
                  <c:v>-1.2920422348765186</c:v>
                </c:pt>
                <c:pt idx="751">
                  <c:v>-1.3560466918096807</c:v>
                </c:pt>
                <c:pt idx="752">
                  <c:v>4.0567945795492335</c:v>
                </c:pt>
                <c:pt idx="753">
                  <c:v>-6.1575814914292266</c:v>
                </c:pt>
                <c:pt idx="754">
                  <c:v>1.5159810441963515</c:v>
                </c:pt>
                <c:pt idx="755">
                  <c:v>-2.1311632161462484</c:v>
                </c:pt>
                <c:pt idx="756">
                  <c:v>1.6171745701751661</c:v>
                </c:pt>
                <c:pt idx="757">
                  <c:v>-1.6434467192906936</c:v>
                </c:pt>
                <c:pt idx="758">
                  <c:v>0.41518242503238412</c:v>
                </c:pt>
                <c:pt idx="759">
                  <c:v>2.7873859369023819</c:v>
                </c:pt>
                <c:pt idx="760">
                  <c:v>-6.0018114843475701</c:v>
                </c:pt>
                <c:pt idx="761">
                  <c:v>-3.1815093945978958</c:v>
                </c:pt>
                <c:pt idx="762">
                  <c:v>-7.0625469673452557</c:v>
                </c:pt>
                <c:pt idx="763">
                  <c:v>-1.2284534389349346</c:v>
                </c:pt>
                <c:pt idx="764">
                  <c:v>-4.6002732303730198</c:v>
                </c:pt>
                <c:pt idx="765">
                  <c:v>-0.22371142952134448</c:v>
                </c:pt>
                <c:pt idx="766">
                  <c:v>4.0720641474935917</c:v>
                </c:pt>
                <c:pt idx="767">
                  <c:v>-1.2723658179465787</c:v>
                </c:pt>
                <c:pt idx="768">
                  <c:v>-5.9858567670447371</c:v>
                </c:pt>
                <c:pt idx="769">
                  <c:v>-5.5241574431623661</c:v>
                </c:pt>
                <c:pt idx="770">
                  <c:v>0.87746301472648724</c:v>
                </c:pt>
                <c:pt idx="771">
                  <c:v>-3.423116820016034</c:v>
                </c:pt>
                <c:pt idx="772">
                  <c:v>7.4512467499057635</c:v>
                </c:pt>
                <c:pt idx="773">
                  <c:v>11.788889421638189</c:v>
                </c:pt>
                <c:pt idx="774">
                  <c:v>-4.2051595257636336</c:v>
                </c:pt>
                <c:pt idx="775">
                  <c:v>5.1660159577672289</c:v>
                </c:pt>
                <c:pt idx="776">
                  <c:v>3.7354484283651033</c:v>
                </c:pt>
                <c:pt idx="777">
                  <c:v>9.6083248823404261</c:v>
                </c:pt>
                <c:pt idx="778">
                  <c:v>1.6690545665449577</c:v>
                </c:pt>
                <c:pt idx="779">
                  <c:v>8.2435192841554112</c:v>
                </c:pt>
                <c:pt idx="780">
                  <c:v>10.859932232111433</c:v>
                </c:pt>
                <c:pt idx="781">
                  <c:v>-3.0000619622563107</c:v>
                </c:pt>
                <c:pt idx="782">
                  <c:v>-0.45542212450344266</c:v>
                </c:pt>
                <c:pt idx="783">
                  <c:v>0.18875569281692606</c:v>
                </c:pt>
                <c:pt idx="784">
                  <c:v>5.1680041388908222</c:v>
                </c:pt>
                <c:pt idx="785">
                  <c:v>6.5657828228141426</c:v>
                </c:pt>
                <c:pt idx="786">
                  <c:v>14.368743515021507</c:v>
                </c:pt>
                <c:pt idx="787">
                  <c:v>7.9859058070661746</c:v>
                </c:pt>
                <c:pt idx="788">
                  <c:v>1.5924466916678028</c:v>
                </c:pt>
                <c:pt idx="789">
                  <c:v>1.7259733854222929</c:v>
                </c:pt>
                <c:pt idx="790">
                  <c:v>-2.9896828928364414</c:v>
                </c:pt>
                <c:pt idx="791">
                  <c:v>9.3556521347456112</c:v>
                </c:pt>
                <c:pt idx="792">
                  <c:v>3.0953440597460116</c:v>
                </c:pt>
                <c:pt idx="793">
                  <c:v>12.47834044840441</c:v>
                </c:pt>
                <c:pt idx="794">
                  <c:v>5.4411083979435375</c:v>
                </c:pt>
                <c:pt idx="795">
                  <c:v>-0.38124086270008206</c:v>
                </c:pt>
                <c:pt idx="796">
                  <c:v>-4.3788842363170488E-2</c:v>
                </c:pt>
                <c:pt idx="797">
                  <c:v>0.57342356118019211</c:v>
                </c:pt>
                <c:pt idx="798">
                  <c:v>4.2941105684429317</c:v>
                </c:pt>
                <c:pt idx="799">
                  <c:v>7.3440082086854801</c:v>
                </c:pt>
                <c:pt idx="800">
                  <c:v>7.976933624774361</c:v>
                </c:pt>
                <c:pt idx="801">
                  <c:v>8.5664549996253783</c:v>
                </c:pt>
                <c:pt idx="802">
                  <c:v>9.0823693304241715</c:v>
                </c:pt>
                <c:pt idx="803">
                  <c:v>1.6709554889760625</c:v>
                </c:pt>
                <c:pt idx="804">
                  <c:v>0.81863279612728945</c:v>
                </c:pt>
                <c:pt idx="805">
                  <c:v>1.1331487530311648</c:v>
                </c:pt>
                <c:pt idx="806">
                  <c:v>-1.1909278552043503</c:v>
                </c:pt>
                <c:pt idx="807">
                  <c:v>6.5010008194948909</c:v>
                </c:pt>
                <c:pt idx="808">
                  <c:v>2.3662279748390489</c:v>
                </c:pt>
                <c:pt idx="809">
                  <c:v>6.822950404839176</c:v>
                </c:pt>
                <c:pt idx="810">
                  <c:v>-4.3443470968297788</c:v>
                </c:pt>
                <c:pt idx="811">
                  <c:v>12.410501781774542</c:v>
                </c:pt>
                <c:pt idx="812">
                  <c:v>9.6822497779500623</c:v>
                </c:pt>
                <c:pt idx="813">
                  <c:v>8.5988177835314161</c:v>
                </c:pt>
                <c:pt idx="814">
                  <c:v>8.7917173594433251</c:v>
                </c:pt>
                <c:pt idx="815">
                  <c:v>3.7197986914486876</c:v>
                </c:pt>
                <c:pt idx="816">
                  <c:v>0.91201386339550083</c:v>
                </c:pt>
                <c:pt idx="817">
                  <c:v>-4.84891165560785</c:v>
                </c:pt>
                <c:pt idx="818">
                  <c:v>5.226694808225858</c:v>
                </c:pt>
                <c:pt idx="819">
                  <c:v>11.540630279484844</c:v>
                </c:pt>
                <c:pt idx="820">
                  <c:v>4.4488073152101322</c:v>
                </c:pt>
                <c:pt idx="821">
                  <c:v>14.517578214600775</c:v>
                </c:pt>
                <c:pt idx="822">
                  <c:v>4.198372696434177</c:v>
                </c:pt>
                <c:pt idx="823">
                  <c:v>-0.49467836214635952</c:v>
                </c:pt>
                <c:pt idx="824">
                  <c:v>-4.1366331619012868</c:v>
                </c:pt>
                <c:pt idx="825">
                  <c:v>5.770021263810321</c:v>
                </c:pt>
                <c:pt idx="826">
                  <c:v>8.1062153126983247</c:v>
                </c:pt>
                <c:pt idx="827">
                  <c:v>8.6982767527753424</c:v>
                </c:pt>
                <c:pt idx="828">
                  <c:v>9.1685192386665335</c:v>
                </c:pt>
                <c:pt idx="829">
                  <c:v>9.7564358952869696</c:v>
                </c:pt>
                <c:pt idx="830">
                  <c:v>1.328053914109887</c:v>
                </c:pt>
                <c:pt idx="831">
                  <c:v>8.7961873666290842</c:v>
                </c:pt>
                <c:pt idx="832">
                  <c:v>15.782380791655143</c:v>
                </c:pt>
                <c:pt idx="833">
                  <c:v>0.93941570890825687</c:v>
                </c:pt>
                <c:pt idx="834">
                  <c:v>2.7645642183773447</c:v>
                </c:pt>
                <c:pt idx="835">
                  <c:v>7.0261063595018243</c:v>
                </c:pt>
                <c:pt idx="836">
                  <c:v>10.932629097812935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Semanais'!$Y$9:$Y$845</c:f>
              <c:strCache>
                <c:ptCount val="83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36">
                  <c:v>17-04-2022</c:v>
                </c:pt>
              </c:strCache>
            </c:strRef>
          </c:cat>
          <c:val>
            <c:numRef>
              <c:f>'Indicadores Semanais'!$AD$9:$AD$842</c:f>
              <c:numCache>
                <c:formatCode>0.0</c:formatCode>
                <c:ptCount val="834"/>
                <c:pt idx="0">
                  <c:v>4.7928322544906807</c:v>
                </c:pt>
                <c:pt idx="1">
                  <c:v>5.1644713958865323</c:v>
                </c:pt>
                <c:pt idx="2">
                  <c:v>5.2092376605027226</c:v>
                </c:pt>
                <c:pt idx="3">
                  <c:v>6.4235751021016574</c:v>
                </c:pt>
                <c:pt idx="4">
                  <c:v>8.0270739831175124</c:v>
                </c:pt>
                <c:pt idx="5">
                  <c:v>8.9878257886167194</c:v>
                </c:pt>
                <c:pt idx="6">
                  <c:v>9.3996015684360419</c:v>
                </c:pt>
                <c:pt idx="7">
                  <c:v>9.9296126000450027</c:v>
                </c:pt>
                <c:pt idx="8">
                  <c:v>9.8587476683437298</c:v>
                </c:pt>
                <c:pt idx="9">
                  <c:v>9.8377139363958914</c:v>
                </c:pt>
                <c:pt idx="10">
                  <c:v>9.1959897278262996</c:v>
                </c:pt>
                <c:pt idx="11">
                  <c:v>8.8891496609033229</c:v>
                </c:pt>
                <c:pt idx="12">
                  <c:v>7.9766767013774951</c:v>
                </c:pt>
                <c:pt idx="13">
                  <c:v>7.8002684060118259</c:v>
                </c:pt>
                <c:pt idx="14">
                  <c:v>7.090674982510377</c:v>
                </c:pt>
                <c:pt idx="15">
                  <c:v>6.9883756119764753</c:v>
                </c:pt>
                <c:pt idx="16">
                  <c:v>6.2669466151480675</c:v>
                </c:pt>
                <c:pt idx="17">
                  <c:v>5.788627628982506</c:v>
                </c:pt>
                <c:pt idx="18">
                  <c:v>5.6254010279248137</c:v>
                </c:pt>
                <c:pt idx="19">
                  <c:v>5.9335102719305111</c:v>
                </c:pt>
                <c:pt idx="20">
                  <c:v>5.8509169949606088</c:v>
                </c:pt>
                <c:pt idx="21">
                  <c:v>5.8442419569261626</c:v>
                </c:pt>
                <c:pt idx="22">
                  <c:v>5.5378273798781157</c:v>
                </c:pt>
                <c:pt idx="23">
                  <c:v>5.3509020193819889</c:v>
                </c:pt>
                <c:pt idx="24">
                  <c:v>5.4471297271623706</c:v>
                </c:pt>
                <c:pt idx="25">
                  <c:v>5.6881179435415499</c:v>
                </c:pt>
                <c:pt idx="26">
                  <c:v>5.6407254421314219</c:v>
                </c:pt>
                <c:pt idx="27">
                  <c:v>5.6061561188145577</c:v>
                </c:pt>
                <c:pt idx="28">
                  <c:v>5.7085975980976746</c:v>
                </c:pt>
                <c:pt idx="29">
                  <c:v>5.5528263486485212</c:v>
                </c:pt>
                <c:pt idx="30">
                  <c:v>5.8844462887551368</c:v>
                </c:pt>
                <c:pt idx="31">
                  <c:v>5.4693988657517609</c:v>
                </c:pt>
                <c:pt idx="32">
                  <c:v>4.7424018244807957</c:v>
                </c:pt>
                <c:pt idx="33">
                  <c:v>4.5380275075426146</c:v>
                </c:pt>
                <c:pt idx="34">
                  <c:v>4.6645784126649454</c:v>
                </c:pt>
                <c:pt idx="35">
                  <c:v>4.5936521844390104</c:v>
                </c:pt>
                <c:pt idx="36">
                  <c:v>4.4252843417899346</c:v>
                </c:pt>
                <c:pt idx="37">
                  <c:v>4.0442613655185635</c:v>
                </c:pt>
                <c:pt idx="38">
                  <c:v>3.9548073397470733</c:v>
                </c:pt>
                <c:pt idx="39">
                  <c:v>3.978450600558844</c:v>
                </c:pt>
                <c:pt idx="40">
                  <c:v>4.2024725607226321</c:v>
                </c:pt>
                <c:pt idx="41">
                  <c:v>3.648734509157876</c:v>
                </c:pt>
                <c:pt idx="42">
                  <c:v>2.9313821199649288</c:v>
                </c:pt>
                <c:pt idx="43">
                  <c:v>3.160502543834188</c:v>
                </c:pt>
                <c:pt idx="44">
                  <c:v>4.2450942488572485</c:v>
                </c:pt>
                <c:pt idx="45">
                  <c:v>4.9808729767780573</c:v>
                </c:pt>
                <c:pt idx="46">
                  <c:v>5.1888904411394252</c:v>
                </c:pt>
                <c:pt idx="47">
                  <c:v>5.1947588377936285</c:v>
                </c:pt>
                <c:pt idx="48">
                  <c:v>5.5086118164212037</c:v>
                </c:pt>
                <c:pt idx="49">
                  <c:v>6.6414626866117175</c:v>
                </c:pt>
                <c:pt idx="50">
                  <c:v>6.7639385856761658</c:v>
                </c:pt>
                <c:pt idx="51">
                  <c:v>6.2208760721116363</c:v>
                </c:pt>
                <c:pt idx="52">
                  <c:v>5.3063420485928532</c:v>
                </c:pt>
                <c:pt idx="53">
                  <c:v>5.2703130628496888</c:v>
                </c:pt>
                <c:pt idx="54">
                  <c:v>4.7470138129021064</c:v>
                </c:pt>
                <c:pt idx="55">
                  <c:v>5.1964211158009403</c:v>
                </c:pt>
                <c:pt idx="56">
                  <c:v>4.8874587384311967</c:v>
                </c:pt>
                <c:pt idx="57">
                  <c:v>4.7556929178529384</c:v>
                </c:pt>
                <c:pt idx="58">
                  <c:v>4.1791794685782078</c:v>
                </c:pt>
                <c:pt idx="59">
                  <c:v>4.8260587688693368</c:v>
                </c:pt>
                <c:pt idx="60">
                  <c:v>5.3166840029577145</c:v>
                </c:pt>
                <c:pt idx="61">
                  <c:v>6.001687920752711</c:v>
                </c:pt>
                <c:pt idx="62">
                  <c:v>5.9541506653843612</c:v>
                </c:pt>
                <c:pt idx="63">
                  <c:v>6.8737237704849843</c:v>
                </c:pt>
                <c:pt idx="64">
                  <c:v>7.8500573522451544</c:v>
                </c:pt>
                <c:pt idx="65">
                  <c:v>9.1228726211474847</c:v>
                </c:pt>
                <c:pt idx="66">
                  <c:v>10.062022245146068</c:v>
                </c:pt>
                <c:pt idx="67">
                  <c:v>10.609195323155415</c:v>
                </c:pt>
                <c:pt idx="68">
                  <c:v>11.106348892510397</c:v>
                </c:pt>
                <c:pt idx="69">
                  <c:v>10.644403016254881</c:v>
                </c:pt>
                <c:pt idx="70">
                  <c:v>9.992080951766626</c:v>
                </c:pt>
                <c:pt idx="71">
                  <c:v>9.2800173622682429</c:v>
                </c:pt>
                <c:pt idx="72">
                  <c:v>8.2155995719286476</c:v>
                </c:pt>
                <c:pt idx="73">
                  <c:v>7.0117539225655401</c:v>
                </c:pt>
                <c:pt idx="74">
                  <c:v>4.2979836521385959</c:v>
                </c:pt>
                <c:pt idx="75">
                  <c:v>1.5242803115439736</c:v>
                </c:pt>
                <c:pt idx="76">
                  <c:v>-0.9860127148016703</c:v>
                </c:pt>
                <c:pt idx="77">
                  <c:v>-5.0105324040821353</c:v>
                </c:pt>
                <c:pt idx="78">
                  <c:v>-8.5668299991362122</c:v>
                </c:pt>
                <c:pt idx="79">
                  <c:v>-12.071356300362384</c:v>
                </c:pt>
                <c:pt idx="80">
                  <c:v>-15.411972838488879</c:v>
                </c:pt>
                <c:pt idx="81">
                  <c:v>-17.310076415033915</c:v>
                </c:pt>
                <c:pt idx="82">
                  <c:v>-18.759149039802018</c:v>
                </c:pt>
                <c:pt idx="83">
                  <c:v>-19.950302075857099</c:v>
                </c:pt>
                <c:pt idx="84">
                  <c:v>-20.360078322813177</c:v>
                </c:pt>
                <c:pt idx="85">
                  <c:v>-19.916813565039767</c:v>
                </c:pt>
                <c:pt idx="86">
                  <c:v>-18.899616284248403</c:v>
                </c:pt>
                <c:pt idx="87">
                  <c:v>-18.292067407500497</c:v>
                </c:pt>
                <c:pt idx="88">
                  <c:v>-18.058850026484205</c:v>
                </c:pt>
                <c:pt idx="89">
                  <c:v>-17.746631453371013</c:v>
                </c:pt>
                <c:pt idx="90">
                  <c:v>-17.77031279734646</c:v>
                </c:pt>
                <c:pt idx="91">
                  <c:v>-17.427461887814047</c:v>
                </c:pt>
                <c:pt idx="92">
                  <c:v>-18.063539602263312</c:v>
                </c:pt>
                <c:pt idx="93">
                  <c:v>-18.4481366286516</c:v>
                </c:pt>
                <c:pt idx="94">
                  <c:v>-18.761803068738402</c:v>
                </c:pt>
                <c:pt idx="95">
                  <c:v>-18.366526367077903</c:v>
                </c:pt>
                <c:pt idx="96">
                  <c:v>-19.305176158541194</c:v>
                </c:pt>
                <c:pt idx="97">
                  <c:v>-19.073668808361333</c:v>
                </c:pt>
                <c:pt idx="98">
                  <c:v>-19.519208295018561</c:v>
                </c:pt>
                <c:pt idx="99">
                  <c:v>-19.079942490013934</c:v>
                </c:pt>
                <c:pt idx="100">
                  <c:v>-18.988781285426768</c:v>
                </c:pt>
                <c:pt idx="101">
                  <c:v>-18.909789350254812</c:v>
                </c:pt>
                <c:pt idx="102">
                  <c:v>-19.164284972937789</c:v>
                </c:pt>
                <c:pt idx="103">
                  <c:v>-18.956661435505573</c:v>
                </c:pt>
                <c:pt idx="104">
                  <c:v>-19.328456792619779</c:v>
                </c:pt>
                <c:pt idx="105">
                  <c:v>-19.2562843057439</c:v>
                </c:pt>
                <c:pt idx="106">
                  <c:v>-19.09576037133376</c:v>
                </c:pt>
                <c:pt idx="107">
                  <c:v>-18.743892784415863</c:v>
                </c:pt>
                <c:pt idx="108">
                  <c:v>-18.892260382651092</c:v>
                </c:pt>
                <c:pt idx="109">
                  <c:v>-18.314281882669842</c:v>
                </c:pt>
                <c:pt idx="110">
                  <c:v>-17.515414261777188</c:v>
                </c:pt>
                <c:pt idx="111">
                  <c:v>-17.253859064654314</c:v>
                </c:pt>
                <c:pt idx="112">
                  <c:v>-17.167869462104083</c:v>
                </c:pt>
                <c:pt idx="113">
                  <c:v>-17.954920234615525</c:v>
                </c:pt>
                <c:pt idx="114">
                  <c:v>-18.802695254778303</c:v>
                </c:pt>
                <c:pt idx="115">
                  <c:v>-18.403973512582006</c:v>
                </c:pt>
                <c:pt idx="116">
                  <c:v>-18.289083979649611</c:v>
                </c:pt>
                <c:pt idx="117">
                  <c:v>-18.870308890772986</c:v>
                </c:pt>
                <c:pt idx="118">
                  <c:v>-19.181618632834979</c:v>
                </c:pt>
                <c:pt idx="119">
                  <c:v>-19.762161750294464</c:v>
                </c:pt>
                <c:pt idx="120">
                  <c:v>-19.355598661024811</c:v>
                </c:pt>
                <c:pt idx="121">
                  <c:v>-19.414686388135461</c:v>
                </c:pt>
                <c:pt idx="122">
                  <c:v>-19.854986277994129</c:v>
                </c:pt>
                <c:pt idx="123">
                  <c:v>-20.832726043668774</c:v>
                </c:pt>
                <c:pt idx="124">
                  <c:v>-20.219308769899246</c:v>
                </c:pt>
                <c:pt idx="125">
                  <c:v>-19.967705512988982</c:v>
                </c:pt>
                <c:pt idx="126">
                  <c:v>-19.713158182625818</c:v>
                </c:pt>
                <c:pt idx="127">
                  <c:v>-20.023284548053905</c:v>
                </c:pt>
                <c:pt idx="128">
                  <c:v>-19.713543506233055</c:v>
                </c:pt>
                <c:pt idx="129">
                  <c:v>-19.368774378208929</c:v>
                </c:pt>
                <c:pt idx="130">
                  <c:v>-18.82237191119555</c:v>
                </c:pt>
                <c:pt idx="131">
                  <c:v>-19.34571515464043</c:v>
                </c:pt>
                <c:pt idx="132">
                  <c:v>-19.359630512593412</c:v>
                </c:pt>
                <c:pt idx="133">
                  <c:v>-19.047145512168779</c:v>
                </c:pt>
                <c:pt idx="134">
                  <c:v>-19.080845855492992</c:v>
                </c:pt>
                <c:pt idx="135">
                  <c:v>-19.129805353406645</c:v>
                </c:pt>
                <c:pt idx="136">
                  <c:v>-18.795884661016089</c:v>
                </c:pt>
                <c:pt idx="137">
                  <c:v>-18.858416766734621</c:v>
                </c:pt>
                <c:pt idx="138">
                  <c:v>-18.284112449394112</c:v>
                </c:pt>
                <c:pt idx="139">
                  <c:v>-18.08438904803069</c:v>
                </c:pt>
                <c:pt idx="140">
                  <c:v>-17.829863418679736</c:v>
                </c:pt>
                <c:pt idx="141">
                  <c:v>-17.320714141164409</c:v>
                </c:pt>
                <c:pt idx="142">
                  <c:v>-16.56867075149589</c:v>
                </c:pt>
                <c:pt idx="143">
                  <c:v>-16.64285989654881</c:v>
                </c:pt>
                <c:pt idx="144">
                  <c:v>-15.931789939123025</c:v>
                </c:pt>
                <c:pt idx="145">
                  <c:v>-15.090539450354282</c:v>
                </c:pt>
                <c:pt idx="146">
                  <c:v>-13.848528874912237</c:v>
                </c:pt>
                <c:pt idx="147">
                  <c:v>-13.423098529140129</c:v>
                </c:pt>
                <c:pt idx="148">
                  <c:v>-13.155631335616635</c:v>
                </c:pt>
                <c:pt idx="149">
                  <c:v>-13.040555296520555</c:v>
                </c:pt>
                <c:pt idx="150">
                  <c:v>-12.498608958784709</c:v>
                </c:pt>
                <c:pt idx="151">
                  <c:v>-12.373696839845598</c:v>
                </c:pt>
                <c:pt idx="152">
                  <c:v>-12.472432325420442</c:v>
                </c:pt>
                <c:pt idx="153">
                  <c:v>-12.833463824538486</c:v>
                </c:pt>
                <c:pt idx="154">
                  <c:v>-12.482815578152545</c:v>
                </c:pt>
                <c:pt idx="155">
                  <c:v>-12.149168651897634</c:v>
                </c:pt>
                <c:pt idx="156">
                  <c:v>-12.260229423142135</c:v>
                </c:pt>
                <c:pt idx="157">
                  <c:v>-11.734476084567007</c:v>
                </c:pt>
                <c:pt idx="158">
                  <c:v>-13.891258587510686</c:v>
                </c:pt>
                <c:pt idx="159">
                  <c:v>-14.821428362569838</c:v>
                </c:pt>
                <c:pt idx="160">
                  <c:v>-15.451434630812688</c:v>
                </c:pt>
                <c:pt idx="161">
                  <c:v>-16.14328993683079</c:v>
                </c:pt>
                <c:pt idx="162">
                  <c:v>-14.216332884982391</c:v>
                </c:pt>
                <c:pt idx="163">
                  <c:v>-14.120383231104805</c:v>
                </c:pt>
                <c:pt idx="164">
                  <c:v>-14.722842912639667</c:v>
                </c:pt>
                <c:pt idx="165">
                  <c:v>-12.651379316490473</c:v>
                </c:pt>
                <c:pt idx="166">
                  <c:v>-11.655779376595335</c:v>
                </c:pt>
                <c:pt idx="167">
                  <c:v>-11.354856802586143</c:v>
                </c:pt>
                <c:pt idx="168">
                  <c:v>-10.928972022340711</c:v>
                </c:pt>
                <c:pt idx="169">
                  <c:v>-12.903494669779734</c:v>
                </c:pt>
                <c:pt idx="170">
                  <c:v>-13.095392532797765</c:v>
                </c:pt>
                <c:pt idx="171">
                  <c:v>-13.046886522727039</c:v>
                </c:pt>
                <c:pt idx="172">
                  <c:v>-13.100300314668049</c:v>
                </c:pt>
                <c:pt idx="173">
                  <c:v>-13.000223986072005</c:v>
                </c:pt>
                <c:pt idx="174">
                  <c:v>-12.766905038615564</c:v>
                </c:pt>
                <c:pt idx="175">
                  <c:v>-12.204043608339509</c:v>
                </c:pt>
                <c:pt idx="176">
                  <c:v>-11.830141100039473</c:v>
                </c:pt>
                <c:pt idx="177">
                  <c:v>-11.09376524664644</c:v>
                </c:pt>
                <c:pt idx="178">
                  <c:v>-10.551408569897204</c:v>
                </c:pt>
                <c:pt idx="179">
                  <c:v>-10.122405631424106</c:v>
                </c:pt>
                <c:pt idx="180">
                  <c:v>-9.7480281302557419</c:v>
                </c:pt>
                <c:pt idx="181">
                  <c:v>-9.3508595069290212</c:v>
                </c:pt>
                <c:pt idx="182">
                  <c:v>-9.213058015264199</c:v>
                </c:pt>
                <c:pt idx="183">
                  <c:v>-8.9277028575974864</c:v>
                </c:pt>
                <c:pt idx="184">
                  <c:v>-8.4444288980949267</c:v>
                </c:pt>
                <c:pt idx="185">
                  <c:v>-7.7904519949459257</c:v>
                </c:pt>
                <c:pt idx="186">
                  <c:v>-7.0072407484516379</c:v>
                </c:pt>
                <c:pt idx="187">
                  <c:v>-6.7656091807895837</c:v>
                </c:pt>
                <c:pt idx="188">
                  <c:v>-6.4568053870101636</c:v>
                </c:pt>
                <c:pt idx="189">
                  <c:v>-6.5266623155145345</c:v>
                </c:pt>
                <c:pt idx="190">
                  <c:v>-6.5695587114345226</c:v>
                </c:pt>
                <c:pt idx="191">
                  <c:v>-6.8139160294211552</c:v>
                </c:pt>
                <c:pt idx="192">
                  <c:v>-6.8326261642048394</c:v>
                </c:pt>
                <c:pt idx="193">
                  <c:v>-6.6698818631347523</c:v>
                </c:pt>
                <c:pt idx="194">
                  <c:v>-6.4535124786465365</c:v>
                </c:pt>
                <c:pt idx="195">
                  <c:v>-5.9154114046594133</c:v>
                </c:pt>
                <c:pt idx="196">
                  <c:v>-5.3152307128941123</c:v>
                </c:pt>
                <c:pt idx="197">
                  <c:v>-4.9417384852558586</c:v>
                </c:pt>
                <c:pt idx="198">
                  <c:v>-4.4658685701682606</c:v>
                </c:pt>
                <c:pt idx="199">
                  <c:v>-4.2789465876469803</c:v>
                </c:pt>
                <c:pt idx="200">
                  <c:v>-3.9736889845908814</c:v>
                </c:pt>
                <c:pt idx="201">
                  <c:v>-3.9611000691725837</c:v>
                </c:pt>
                <c:pt idx="202">
                  <c:v>-3.9541712191329959</c:v>
                </c:pt>
                <c:pt idx="203">
                  <c:v>-4.1447370509529771</c:v>
                </c:pt>
                <c:pt idx="204">
                  <c:v>-4.1526585224453925</c:v>
                </c:pt>
                <c:pt idx="205">
                  <c:v>-4.9229809931180695</c:v>
                </c:pt>
                <c:pt idx="206">
                  <c:v>-5.7062330168441679</c:v>
                </c:pt>
                <c:pt idx="207">
                  <c:v>-6.0103267411907098</c:v>
                </c:pt>
                <c:pt idx="208">
                  <c:v>-6.0108063644723666</c:v>
                </c:pt>
                <c:pt idx="209">
                  <c:v>-5.7832769544148812</c:v>
                </c:pt>
                <c:pt idx="210">
                  <c:v>-5.0420383414110672</c:v>
                </c:pt>
                <c:pt idx="211">
                  <c:v>-4.8769638733810821</c:v>
                </c:pt>
                <c:pt idx="212">
                  <c:v>-4.0445652063832442</c:v>
                </c:pt>
                <c:pt idx="213">
                  <c:v>-3.6199302379794398</c:v>
                </c:pt>
                <c:pt idx="214">
                  <c:v>-3.2365363270304806</c:v>
                </c:pt>
                <c:pt idx="215">
                  <c:v>-2.5880765765929072</c:v>
                </c:pt>
                <c:pt idx="216">
                  <c:v>-1.8882003474578195</c:v>
                </c:pt>
                <c:pt idx="217">
                  <c:v>-1.4088931674035214</c:v>
                </c:pt>
                <c:pt idx="218">
                  <c:v>-0.99407395569061363</c:v>
                </c:pt>
                <c:pt idx="219">
                  <c:v>-0.89259491444154349</c:v>
                </c:pt>
                <c:pt idx="220">
                  <c:v>-0.64923511384832011</c:v>
                </c:pt>
                <c:pt idx="221">
                  <c:v>-0.64005231814521479</c:v>
                </c:pt>
                <c:pt idx="222">
                  <c:v>-0.82150669178897473</c:v>
                </c:pt>
                <c:pt idx="223">
                  <c:v>-0.99289674764987168</c:v>
                </c:pt>
                <c:pt idx="224">
                  <c:v>-0.43490282962529897</c:v>
                </c:pt>
                <c:pt idx="225">
                  <c:v>0.1371083367168211</c:v>
                </c:pt>
                <c:pt idx="226">
                  <c:v>0.25486104898951722</c:v>
                </c:pt>
                <c:pt idx="227">
                  <c:v>0.2317346840139578</c:v>
                </c:pt>
                <c:pt idx="228">
                  <c:v>0.2235007327406931</c:v>
                </c:pt>
                <c:pt idx="229">
                  <c:v>-0.20102530191589704</c:v>
                </c:pt>
                <c:pt idx="230">
                  <c:v>-0.48734563979784135</c:v>
                </c:pt>
                <c:pt idx="231">
                  <c:v>-1.2240045923618186</c:v>
                </c:pt>
                <c:pt idx="232">
                  <c:v>-1.9587612511033257</c:v>
                </c:pt>
                <c:pt idx="233">
                  <c:v>-2.1549024639986323</c:v>
                </c:pt>
                <c:pt idx="234">
                  <c:v>-1.6126149212658245</c:v>
                </c:pt>
                <c:pt idx="235">
                  <c:v>-1.6079046893536986</c:v>
                </c:pt>
                <c:pt idx="236">
                  <c:v>-0.88312015443161285</c:v>
                </c:pt>
                <c:pt idx="237">
                  <c:v>-0.31563542743496747</c:v>
                </c:pt>
                <c:pt idx="238">
                  <c:v>-0.144656940679941</c:v>
                </c:pt>
                <c:pt idx="239">
                  <c:v>-0.1046490765890675</c:v>
                </c:pt>
                <c:pt idx="240">
                  <c:v>0.21062042849251433</c:v>
                </c:pt>
                <c:pt idx="241">
                  <c:v>0.18436660897024484</c:v>
                </c:pt>
                <c:pt idx="242">
                  <c:v>0.40855992907418476</c:v>
                </c:pt>
                <c:pt idx="243">
                  <c:v>0.67539508764912171</c:v>
                </c:pt>
                <c:pt idx="244">
                  <c:v>0.42746901608202642</c:v>
                </c:pt>
                <c:pt idx="245">
                  <c:v>0.47591832277800805</c:v>
                </c:pt>
                <c:pt idx="246">
                  <c:v>0.84581692006112719</c:v>
                </c:pt>
                <c:pt idx="247">
                  <c:v>0.75893065064135057</c:v>
                </c:pt>
                <c:pt idx="248">
                  <c:v>0.67707027740149173</c:v>
                </c:pt>
                <c:pt idx="249">
                  <c:v>0.76456370211303282</c:v>
                </c:pt>
                <c:pt idx="250">
                  <c:v>0.17137997853186807</c:v>
                </c:pt>
                <c:pt idx="251">
                  <c:v>6.6208312129165031E-2</c:v>
                </c:pt>
                <c:pt idx="252">
                  <c:v>9.2969599779442955E-2</c:v>
                </c:pt>
                <c:pt idx="253">
                  <c:v>-0.24592784076484367</c:v>
                </c:pt>
                <c:pt idx="254">
                  <c:v>-0.54648838541562428</c:v>
                </c:pt>
                <c:pt idx="255">
                  <c:v>-0.37612354950967741</c:v>
                </c:pt>
                <c:pt idx="256">
                  <c:v>-0.80333921342162284</c:v>
                </c:pt>
                <c:pt idx="257">
                  <c:v>-0.55227361751218695</c:v>
                </c:pt>
                <c:pt idx="258">
                  <c:v>-0.77638175140740928</c:v>
                </c:pt>
                <c:pt idx="259">
                  <c:v>-1.3867839021093837</c:v>
                </c:pt>
                <c:pt idx="260">
                  <c:v>-1.352189908324533</c:v>
                </c:pt>
                <c:pt idx="261">
                  <c:v>-1.2679363374566666</c:v>
                </c:pt>
                <c:pt idx="262">
                  <c:v>-1.6192494611401693</c:v>
                </c:pt>
                <c:pt idx="263">
                  <c:v>-1.6541300766595941</c:v>
                </c:pt>
                <c:pt idx="264">
                  <c:v>-1.6848782874398884</c:v>
                </c:pt>
                <c:pt idx="265">
                  <c:v>-1.4188763522340591</c:v>
                </c:pt>
                <c:pt idx="266">
                  <c:v>-1.0094738095144058</c:v>
                </c:pt>
                <c:pt idx="267">
                  <c:v>-1.3135144373456515</c:v>
                </c:pt>
                <c:pt idx="268">
                  <c:v>-1.5936229312300259</c:v>
                </c:pt>
                <c:pt idx="269">
                  <c:v>-1.5723673394589415</c:v>
                </c:pt>
                <c:pt idx="270">
                  <c:v>-1.7463719039552623</c:v>
                </c:pt>
                <c:pt idx="271">
                  <c:v>-2.1023864148483398</c:v>
                </c:pt>
                <c:pt idx="272">
                  <c:v>-2.1716061072560171</c:v>
                </c:pt>
                <c:pt idx="273">
                  <c:v>-2.8801021099946018</c:v>
                </c:pt>
                <c:pt idx="274">
                  <c:v>-3.300915267354116</c:v>
                </c:pt>
                <c:pt idx="275">
                  <c:v>-2.7195548212850644</c:v>
                </c:pt>
                <c:pt idx="276">
                  <c:v>-2.438080215944006</c:v>
                </c:pt>
                <c:pt idx="277">
                  <c:v>-2.3705777248601327</c:v>
                </c:pt>
                <c:pt idx="278">
                  <c:v>-2.1956757032438463</c:v>
                </c:pt>
                <c:pt idx="279">
                  <c:v>-1.9296287727075838</c:v>
                </c:pt>
                <c:pt idx="280">
                  <c:v>-1.4261726199041362</c:v>
                </c:pt>
                <c:pt idx="281">
                  <c:v>-1.0202523461755655</c:v>
                </c:pt>
                <c:pt idx="282">
                  <c:v>-1.3907923550305452</c:v>
                </c:pt>
                <c:pt idx="283">
                  <c:v>-1.4552448956247568</c:v>
                </c:pt>
                <c:pt idx="284">
                  <c:v>-1.4949435394897534</c:v>
                </c:pt>
                <c:pt idx="285">
                  <c:v>-1.6510190337851205</c:v>
                </c:pt>
                <c:pt idx="286">
                  <c:v>-1.7078093715880251</c:v>
                </c:pt>
                <c:pt idx="287">
                  <c:v>-1.2700432004529765</c:v>
                </c:pt>
                <c:pt idx="288">
                  <c:v>-0.83536424541618914</c:v>
                </c:pt>
                <c:pt idx="289">
                  <c:v>-0.62358655460265722</c:v>
                </c:pt>
                <c:pt idx="290">
                  <c:v>-0.41128194557696574</c:v>
                </c:pt>
                <c:pt idx="291">
                  <c:v>-0.34960112448386632</c:v>
                </c:pt>
                <c:pt idx="292">
                  <c:v>0.37606901755684624</c:v>
                </c:pt>
                <c:pt idx="293">
                  <c:v>0.76293568736694795</c:v>
                </c:pt>
                <c:pt idx="294">
                  <c:v>1.4125261954775945</c:v>
                </c:pt>
                <c:pt idx="295">
                  <c:v>1.5989558840030043</c:v>
                </c:pt>
                <c:pt idx="296">
                  <c:v>1.7795923727136471</c:v>
                </c:pt>
                <c:pt idx="297">
                  <c:v>0.67194475555014732</c:v>
                </c:pt>
                <c:pt idx="298">
                  <c:v>0.84097040832194081</c:v>
                </c:pt>
                <c:pt idx="299">
                  <c:v>0.4193870034485262</c:v>
                </c:pt>
                <c:pt idx="300">
                  <c:v>-0.5318807913082152</c:v>
                </c:pt>
                <c:pt idx="301">
                  <c:v>-1.1203969773229343</c:v>
                </c:pt>
                <c:pt idx="302">
                  <c:v>-0.73909035437724158</c:v>
                </c:pt>
                <c:pt idx="303">
                  <c:v>-0.5579615804374437</c:v>
                </c:pt>
                <c:pt idx="304">
                  <c:v>0.80082138328279073</c:v>
                </c:pt>
                <c:pt idx="305">
                  <c:v>1.2876653425438971</c:v>
                </c:pt>
                <c:pt idx="306">
                  <c:v>1.4896556368790823</c:v>
                </c:pt>
                <c:pt idx="307">
                  <c:v>2.3500427567558</c:v>
                </c:pt>
                <c:pt idx="308">
                  <c:v>1.9953300400810556</c:v>
                </c:pt>
                <c:pt idx="309">
                  <c:v>1.5252732637458593</c:v>
                </c:pt>
                <c:pt idx="310">
                  <c:v>0.75658173878992074</c:v>
                </c:pt>
                <c:pt idx="311">
                  <c:v>-7.8403134509518482E-2</c:v>
                </c:pt>
                <c:pt idx="312">
                  <c:v>-1.0714318759955046</c:v>
                </c:pt>
                <c:pt idx="313">
                  <c:v>-1.4344980048484135</c:v>
                </c:pt>
                <c:pt idx="314">
                  <c:v>-3.1778205380864017</c:v>
                </c:pt>
                <c:pt idx="315">
                  <c:v>-5.0426551943689599</c:v>
                </c:pt>
                <c:pt idx="316">
                  <c:v>-5.216284588129521</c:v>
                </c:pt>
                <c:pt idx="317">
                  <c:v>-5.3836300205673568</c:v>
                </c:pt>
                <c:pt idx="318">
                  <c:v>-5.8171632747000199</c:v>
                </c:pt>
                <c:pt idx="319">
                  <c:v>-5.8124217654033981</c:v>
                </c:pt>
                <c:pt idx="320">
                  <c:v>-5.9580793355463584</c:v>
                </c:pt>
                <c:pt idx="321">
                  <c:v>-6.1734832832190518</c:v>
                </c:pt>
                <c:pt idx="322">
                  <c:v>-5.695565391800784</c:v>
                </c:pt>
                <c:pt idx="323">
                  <c:v>-5.6487564175171894</c:v>
                </c:pt>
                <c:pt idx="324">
                  <c:v>-5.7131349959265254</c:v>
                </c:pt>
                <c:pt idx="325">
                  <c:v>-5.2426697752959672</c:v>
                </c:pt>
                <c:pt idx="326">
                  <c:v>-4.9306026978510618</c:v>
                </c:pt>
                <c:pt idx="327">
                  <c:v>-3.7856311948488184</c:v>
                </c:pt>
                <c:pt idx="328">
                  <c:v>-2.7266659547466015</c:v>
                </c:pt>
                <c:pt idx="329">
                  <c:v>-3.0699838026369508</c:v>
                </c:pt>
                <c:pt idx="330">
                  <c:v>-4.3123258643522364</c:v>
                </c:pt>
                <c:pt idx="331">
                  <c:v>-5.3085717335818758</c:v>
                </c:pt>
                <c:pt idx="332">
                  <c:v>-4.8970594035131683</c:v>
                </c:pt>
                <c:pt idx="333">
                  <c:v>-4.7086960290383546</c:v>
                </c:pt>
                <c:pt idx="334">
                  <c:v>-5.8667031007659478</c:v>
                </c:pt>
                <c:pt idx="335">
                  <c:v>-6.0873237946694001</c:v>
                </c:pt>
                <c:pt idx="336">
                  <c:v>-5.1487364473439685</c:v>
                </c:pt>
                <c:pt idx="337">
                  <c:v>-5.3024380835529001</c:v>
                </c:pt>
                <c:pt idx="338">
                  <c:v>-5.130812420426202</c:v>
                </c:pt>
                <c:pt idx="339">
                  <c:v>-3.8524350366745717</c:v>
                </c:pt>
                <c:pt idx="340">
                  <c:v>-3.2197175386909396</c:v>
                </c:pt>
                <c:pt idx="341">
                  <c:v>-2.9257731242524301</c:v>
                </c:pt>
                <c:pt idx="342">
                  <c:v>-3.0056803034675164</c:v>
                </c:pt>
                <c:pt idx="343">
                  <c:v>-3.1196567480859301</c:v>
                </c:pt>
                <c:pt idx="344">
                  <c:v>-1.7496125102816242</c:v>
                </c:pt>
                <c:pt idx="345">
                  <c:v>-0.58011821175705747</c:v>
                </c:pt>
                <c:pt idx="346">
                  <c:v>-2.1250925682243786</c:v>
                </c:pt>
                <c:pt idx="347">
                  <c:v>-3.4407189418559363</c:v>
                </c:pt>
                <c:pt idx="348">
                  <c:v>-4.0184569992878734</c:v>
                </c:pt>
                <c:pt idx="349">
                  <c:v>-4.0134990353820177</c:v>
                </c:pt>
                <c:pt idx="350">
                  <c:v>-3.9319425520766629</c:v>
                </c:pt>
                <c:pt idx="351">
                  <c:v>-4.2545334113726847</c:v>
                </c:pt>
                <c:pt idx="352">
                  <c:v>-3.8807060401107725</c:v>
                </c:pt>
                <c:pt idx="353">
                  <c:v>-4.0209404750546707</c:v>
                </c:pt>
                <c:pt idx="354">
                  <c:v>-4.9826292501262417</c:v>
                </c:pt>
                <c:pt idx="355">
                  <c:v>-5.1031670642298446</c:v>
                </c:pt>
                <c:pt idx="356">
                  <c:v>-4.0827981802877291</c:v>
                </c:pt>
                <c:pt idx="357">
                  <c:v>-2.1035091008742302</c:v>
                </c:pt>
                <c:pt idx="358">
                  <c:v>-1.5362335577404511</c:v>
                </c:pt>
                <c:pt idx="359">
                  <c:v>-0.39573102852254138</c:v>
                </c:pt>
                <c:pt idx="360">
                  <c:v>0.29943640286673812</c:v>
                </c:pt>
                <c:pt idx="361">
                  <c:v>1.5750272615246144</c:v>
                </c:pt>
                <c:pt idx="362">
                  <c:v>0.65677789310634949</c:v>
                </c:pt>
                <c:pt idx="363">
                  <c:v>-0.53785874141436396</c:v>
                </c:pt>
                <c:pt idx="364">
                  <c:v>-2.2201249917976265</c:v>
                </c:pt>
                <c:pt idx="365">
                  <c:v>-1.9298353227286011</c:v>
                </c:pt>
                <c:pt idx="366">
                  <c:v>-2.7261647303680627</c:v>
                </c:pt>
                <c:pt idx="367">
                  <c:v>-3.1425479081347447</c:v>
                </c:pt>
                <c:pt idx="368">
                  <c:v>-2.7580096608850959</c:v>
                </c:pt>
                <c:pt idx="369">
                  <c:v>-0.70505129501523811</c:v>
                </c:pt>
                <c:pt idx="370">
                  <c:v>0.22819644549123957</c:v>
                </c:pt>
                <c:pt idx="371">
                  <c:v>0.33133308632453612</c:v>
                </c:pt>
                <c:pt idx="372">
                  <c:v>0.76398034713676566</c:v>
                </c:pt>
                <c:pt idx="373">
                  <c:v>1.2217859060705487</c:v>
                </c:pt>
                <c:pt idx="374">
                  <c:v>2.2312959521757909</c:v>
                </c:pt>
                <c:pt idx="375">
                  <c:v>3.3722004118519129</c:v>
                </c:pt>
                <c:pt idx="376">
                  <c:v>2.1806400375837813</c:v>
                </c:pt>
                <c:pt idx="377">
                  <c:v>1.5116823954247869</c:v>
                </c:pt>
                <c:pt idx="378">
                  <c:v>1.3795789154961153</c:v>
                </c:pt>
                <c:pt idx="379">
                  <c:v>0.39047932631128951</c:v>
                </c:pt>
                <c:pt idx="380">
                  <c:v>-1.122878036098397</c:v>
                </c:pt>
                <c:pt idx="381">
                  <c:v>-2.9106812678066398</c:v>
                </c:pt>
                <c:pt idx="382">
                  <c:v>-4.620775735869044</c:v>
                </c:pt>
                <c:pt idx="383">
                  <c:v>-4.396901492014905</c:v>
                </c:pt>
                <c:pt idx="384">
                  <c:v>-4.5339964729040947</c:v>
                </c:pt>
                <c:pt idx="385">
                  <c:v>-4.8811790009970606</c:v>
                </c:pt>
                <c:pt idx="386">
                  <c:v>-4.8110967729715002</c:v>
                </c:pt>
                <c:pt idx="387">
                  <c:v>-5.3195991422507678</c:v>
                </c:pt>
                <c:pt idx="388">
                  <c:v>-5.3734485210046001</c:v>
                </c:pt>
                <c:pt idx="389">
                  <c:v>-4.9712699521095498</c:v>
                </c:pt>
                <c:pt idx="390">
                  <c:v>-5.0439440126643484</c:v>
                </c:pt>
                <c:pt idx="391">
                  <c:v>-5.095833417110474</c:v>
                </c:pt>
                <c:pt idx="392">
                  <c:v>-5.940575122064554</c:v>
                </c:pt>
                <c:pt idx="393">
                  <c:v>-6.3831584476762924</c:v>
                </c:pt>
                <c:pt idx="394">
                  <c:v>-6.4758431998889296</c:v>
                </c:pt>
                <c:pt idx="395">
                  <c:v>-7.1951869886219653</c:v>
                </c:pt>
                <c:pt idx="396">
                  <c:v>-8.4566341299634882</c:v>
                </c:pt>
                <c:pt idx="397">
                  <c:v>-9.2372428217966505</c:v>
                </c:pt>
                <c:pt idx="398">
                  <c:v>-10.115703086557307</c:v>
                </c:pt>
                <c:pt idx="399">
                  <c:v>-9.5236651337508942</c:v>
                </c:pt>
                <c:pt idx="400">
                  <c:v>-10.486477490399141</c:v>
                </c:pt>
                <c:pt idx="401">
                  <c:v>-10.811435662186215</c:v>
                </c:pt>
                <c:pt idx="402">
                  <c:v>-10.884679314140012</c:v>
                </c:pt>
                <c:pt idx="403">
                  <c:v>-11.003944767511964</c:v>
                </c:pt>
                <c:pt idx="404">
                  <c:v>-11.036028535104716</c:v>
                </c:pt>
                <c:pt idx="405">
                  <c:v>-10.141592899299633</c:v>
                </c:pt>
                <c:pt idx="406">
                  <c:v>-11.12058698037495</c:v>
                </c:pt>
                <c:pt idx="407">
                  <c:v>-10.807790712829339</c:v>
                </c:pt>
                <c:pt idx="408">
                  <c:v>-9.3027168201462924</c:v>
                </c:pt>
                <c:pt idx="409">
                  <c:v>-8.2306595607861919</c:v>
                </c:pt>
                <c:pt idx="410">
                  <c:v>-6.9046900399277069</c:v>
                </c:pt>
                <c:pt idx="411">
                  <c:v>-6.1504498662519875</c:v>
                </c:pt>
                <c:pt idx="412">
                  <c:v>-5.7319518474901816</c:v>
                </c:pt>
                <c:pt idx="413">
                  <c:v>-4.4341388645573545</c:v>
                </c:pt>
                <c:pt idx="414">
                  <c:v>-3.2235757128573437</c:v>
                </c:pt>
                <c:pt idx="415">
                  <c:v>-3.5287834290040467</c:v>
                </c:pt>
                <c:pt idx="416">
                  <c:v>-4.0332208597596519</c:v>
                </c:pt>
                <c:pt idx="417">
                  <c:v>-4.3862645291593703</c:v>
                </c:pt>
                <c:pt idx="418">
                  <c:v>-4.2198869094847948</c:v>
                </c:pt>
                <c:pt idx="419">
                  <c:v>-4.5606712249885755</c:v>
                </c:pt>
                <c:pt idx="420">
                  <c:v>-5.3673742243258413</c:v>
                </c:pt>
                <c:pt idx="421">
                  <c:v>-6.209287226236027</c:v>
                </c:pt>
                <c:pt idx="422">
                  <c:v>-6.570134006024527</c:v>
                </c:pt>
                <c:pt idx="423">
                  <c:v>-7.0549255114710707</c:v>
                </c:pt>
                <c:pt idx="424">
                  <c:v>-7.7784694567934389</c:v>
                </c:pt>
                <c:pt idx="425">
                  <c:v>-8.3972997958232103</c:v>
                </c:pt>
                <c:pt idx="426">
                  <c:v>-9.3623502760631396</c:v>
                </c:pt>
                <c:pt idx="427">
                  <c:v>-9.8057437495025681</c:v>
                </c:pt>
                <c:pt idx="428">
                  <c:v>-10.106715551186472</c:v>
                </c:pt>
                <c:pt idx="429">
                  <c:v>-10.454478608964132</c:v>
                </c:pt>
                <c:pt idx="430">
                  <c:v>-10.315523861610705</c:v>
                </c:pt>
                <c:pt idx="431">
                  <c:v>-10.491329293236083</c:v>
                </c:pt>
                <c:pt idx="432">
                  <c:v>-10.615829129527642</c:v>
                </c:pt>
                <c:pt idx="433">
                  <c:v>-9.7044386463732941</c:v>
                </c:pt>
                <c:pt idx="434">
                  <c:v>-9.6423958432382797</c:v>
                </c:pt>
                <c:pt idx="435">
                  <c:v>-9.4927660793707709</c:v>
                </c:pt>
                <c:pt idx="436">
                  <c:v>-9.4990685575909932</c:v>
                </c:pt>
                <c:pt idx="437">
                  <c:v>-9.4144035111071389</c:v>
                </c:pt>
                <c:pt idx="438">
                  <c:v>-9.170329262873409</c:v>
                </c:pt>
                <c:pt idx="439">
                  <c:v>-9.1017892360635209</c:v>
                </c:pt>
                <c:pt idx="440">
                  <c:v>-9.5678786819144772</c:v>
                </c:pt>
                <c:pt idx="441">
                  <c:v>-8.8001965352454654</c:v>
                </c:pt>
                <c:pt idx="442">
                  <c:v>-9.4728560534816726</c:v>
                </c:pt>
                <c:pt idx="443">
                  <c:v>-7.9887879525816032</c:v>
                </c:pt>
                <c:pt idx="444">
                  <c:v>-6.8138061361111015</c:v>
                </c:pt>
                <c:pt idx="445">
                  <c:v>-5.9081033163507124</c:v>
                </c:pt>
                <c:pt idx="446">
                  <c:v>-5.2036393194132495</c:v>
                </c:pt>
                <c:pt idx="447">
                  <c:v>-5.0534110280175399</c:v>
                </c:pt>
                <c:pt idx="448">
                  <c:v>-4.6325271911854253</c:v>
                </c:pt>
                <c:pt idx="449">
                  <c:v>-4.5433989415470393</c:v>
                </c:pt>
                <c:pt idx="450">
                  <c:v>-5.729519094469266</c:v>
                </c:pt>
                <c:pt idx="451">
                  <c:v>-7.2342661151917032</c:v>
                </c:pt>
                <c:pt idx="452">
                  <c:v>-7.1739260512922716</c:v>
                </c:pt>
                <c:pt idx="453">
                  <c:v>-7.9425992188218482</c:v>
                </c:pt>
                <c:pt idx="454">
                  <c:v>-7.4099685912852777</c:v>
                </c:pt>
                <c:pt idx="455">
                  <c:v>-7.6915871692191695</c:v>
                </c:pt>
                <c:pt idx="456">
                  <c:v>-7.0237557569260805</c:v>
                </c:pt>
                <c:pt idx="457">
                  <c:v>-5.7311334097025304</c:v>
                </c:pt>
                <c:pt idx="458">
                  <c:v>-4.082079247739606</c:v>
                </c:pt>
                <c:pt idx="459">
                  <c:v>-2.9875539974093663</c:v>
                </c:pt>
                <c:pt idx="460">
                  <c:v>-1.8945887914314679</c:v>
                </c:pt>
                <c:pt idx="461">
                  <c:v>-1.4781830797930493</c:v>
                </c:pt>
                <c:pt idx="462">
                  <c:v>-1.3166326026162725</c:v>
                </c:pt>
                <c:pt idx="463">
                  <c:v>-1.1426761471912812</c:v>
                </c:pt>
                <c:pt idx="464">
                  <c:v>-0.36573531201927217</c:v>
                </c:pt>
                <c:pt idx="465">
                  <c:v>-9.977099050073792E-3</c:v>
                </c:pt>
                <c:pt idx="466">
                  <c:v>-0.34904134654652402</c:v>
                </c:pt>
                <c:pt idx="467">
                  <c:v>-1.0520562379879206</c:v>
                </c:pt>
                <c:pt idx="468">
                  <c:v>-1.2067191461285307</c:v>
                </c:pt>
                <c:pt idx="469">
                  <c:v>5.5493517747529655E-2</c:v>
                </c:pt>
                <c:pt idx="470">
                  <c:v>0.45877642364652821</c:v>
                </c:pt>
                <c:pt idx="471">
                  <c:v>-0.39872256043076348</c:v>
                </c:pt>
                <c:pt idx="472">
                  <c:v>-0.41318919462923176</c:v>
                </c:pt>
                <c:pt idx="473">
                  <c:v>0.10894696461869964</c:v>
                </c:pt>
                <c:pt idx="474">
                  <c:v>0.94536313009704587</c:v>
                </c:pt>
                <c:pt idx="475">
                  <c:v>1.5785044445301009</c:v>
                </c:pt>
                <c:pt idx="476">
                  <c:v>0.69219465948902881</c:v>
                </c:pt>
                <c:pt idx="477">
                  <c:v>1.1447844609318045</c:v>
                </c:pt>
                <c:pt idx="478">
                  <c:v>0.80424652237034266</c:v>
                </c:pt>
                <c:pt idx="479">
                  <c:v>0.45862243163547384</c:v>
                </c:pt>
                <c:pt idx="480">
                  <c:v>-0.46193562656255999</c:v>
                </c:pt>
                <c:pt idx="481">
                  <c:v>0.13798897513452907</c:v>
                </c:pt>
                <c:pt idx="482">
                  <c:v>0.8272284704170646</c:v>
                </c:pt>
                <c:pt idx="483">
                  <c:v>1.7479695146483647</c:v>
                </c:pt>
                <c:pt idx="484">
                  <c:v>1.3099000867424329</c:v>
                </c:pt>
                <c:pt idx="485">
                  <c:v>1.0993931104717822</c:v>
                </c:pt>
                <c:pt idx="486">
                  <c:v>1.3548238502817489</c:v>
                </c:pt>
                <c:pt idx="487">
                  <c:v>1.4090541334612539</c:v>
                </c:pt>
                <c:pt idx="488">
                  <c:v>0.73851684622387992</c:v>
                </c:pt>
                <c:pt idx="489">
                  <c:v>-0.74531920425182208</c:v>
                </c:pt>
                <c:pt idx="490">
                  <c:v>-0.51040108831740028</c:v>
                </c:pt>
                <c:pt idx="491">
                  <c:v>0.52128095415524656</c:v>
                </c:pt>
                <c:pt idx="492">
                  <c:v>0.56014777090968992</c:v>
                </c:pt>
                <c:pt idx="493">
                  <c:v>0.55134269170102967</c:v>
                </c:pt>
                <c:pt idx="494">
                  <c:v>0.32035731867912681</c:v>
                </c:pt>
                <c:pt idx="495">
                  <c:v>0.73061663896685247</c:v>
                </c:pt>
                <c:pt idx="496">
                  <c:v>2.2496652037948155</c:v>
                </c:pt>
                <c:pt idx="497">
                  <c:v>3.0933549639687987</c:v>
                </c:pt>
                <c:pt idx="498">
                  <c:v>2.9456955029197394</c:v>
                </c:pt>
                <c:pt idx="499">
                  <c:v>3.1350298845889051</c:v>
                </c:pt>
                <c:pt idx="500">
                  <c:v>3.1498014930746843</c:v>
                </c:pt>
                <c:pt idx="501">
                  <c:v>3.4732224671669547</c:v>
                </c:pt>
                <c:pt idx="502">
                  <c:v>3.2739911289896821</c:v>
                </c:pt>
                <c:pt idx="503">
                  <c:v>3.5062698588079928</c:v>
                </c:pt>
                <c:pt idx="504">
                  <c:v>1.9744151798145242</c:v>
                </c:pt>
                <c:pt idx="505">
                  <c:v>2.0588710650058539</c:v>
                </c:pt>
                <c:pt idx="506">
                  <c:v>2.4494496755747366</c:v>
                </c:pt>
                <c:pt idx="507">
                  <c:v>3.0384022736050076</c:v>
                </c:pt>
                <c:pt idx="508">
                  <c:v>3.6619299287211993</c:v>
                </c:pt>
                <c:pt idx="509">
                  <c:v>4.088400819935436</c:v>
                </c:pt>
                <c:pt idx="510">
                  <c:v>3.3911534297441626</c:v>
                </c:pt>
                <c:pt idx="511">
                  <c:v>3.7734121954928241</c:v>
                </c:pt>
                <c:pt idx="512">
                  <c:v>5.6358498427070822</c:v>
                </c:pt>
                <c:pt idx="513">
                  <c:v>6.3390673218195071</c:v>
                </c:pt>
                <c:pt idx="514">
                  <c:v>6.8640504063366796</c:v>
                </c:pt>
                <c:pt idx="515">
                  <c:v>4.362797128505008</c:v>
                </c:pt>
                <c:pt idx="516">
                  <c:v>3.3883737479452765</c:v>
                </c:pt>
                <c:pt idx="517">
                  <c:v>2.8703797186615225</c:v>
                </c:pt>
                <c:pt idx="518">
                  <c:v>2.4515978310039435</c:v>
                </c:pt>
                <c:pt idx="519">
                  <c:v>7.6624257999268613E-2</c:v>
                </c:pt>
                <c:pt idx="520">
                  <c:v>-1.2350743417996231</c:v>
                </c:pt>
                <c:pt idx="521">
                  <c:v>-2.1648246462163336</c:v>
                </c:pt>
                <c:pt idx="522">
                  <c:v>-7.4118358095479467E-2</c:v>
                </c:pt>
                <c:pt idx="523">
                  <c:v>-0.2299580778748346</c:v>
                </c:pt>
                <c:pt idx="524">
                  <c:v>-0.38784431484143866</c:v>
                </c:pt>
                <c:pt idx="525">
                  <c:v>0.12845091569489039</c:v>
                </c:pt>
                <c:pt idx="526">
                  <c:v>1.372894713082965</c:v>
                </c:pt>
                <c:pt idx="527">
                  <c:v>1.8260638985443194</c:v>
                </c:pt>
                <c:pt idx="528">
                  <c:v>2.1875337377397921</c:v>
                </c:pt>
                <c:pt idx="529">
                  <c:v>2.4805978686941978</c:v>
                </c:pt>
                <c:pt idx="530">
                  <c:v>3.281008612212164</c:v>
                </c:pt>
                <c:pt idx="531">
                  <c:v>3.0719120824320378</c:v>
                </c:pt>
                <c:pt idx="532">
                  <c:v>2.2473429790529917</c:v>
                </c:pt>
                <c:pt idx="533">
                  <c:v>0.83504575390736391</c:v>
                </c:pt>
                <c:pt idx="534">
                  <c:v>0.68871426239380384</c:v>
                </c:pt>
                <c:pt idx="535">
                  <c:v>9.3548493294917989E-2</c:v>
                </c:pt>
                <c:pt idx="536">
                  <c:v>-1.2851994088224967</c:v>
                </c:pt>
                <c:pt idx="537">
                  <c:v>-1.6287213826188431</c:v>
                </c:pt>
                <c:pt idx="538">
                  <c:v>-1.0869418596219163</c:v>
                </c:pt>
                <c:pt idx="539">
                  <c:v>-0.66848556304655105</c:v>
                </c:pt>
                <c:pt idx="540">
                  <c:v>-0.38928682602686138</c:v>
                </c:pt>
                <c:pt idx="541">
                  <c:v>-0.42208137324137091</c:v>
                </c:pt>
                <c:pt idx="542">
                  <c:v>-0.36173917253959836</c:v>
                </c:pt>
                <c:pt idx="543">
                  <c:v>0.58449757332357832</c:v>
                </c:pt>
                <c:pt idx="544">
                  <c:v>1.5486525324006581</c:v>
                </c:pt>
                <c:pt idx="545">
                  <c:v>1.6635021167659463</c:v>
                </c:pt>
                <c:pt idx="546">
                  <c:v>2.6007226475654761</c:v>
                </c:pt>
                <c:pt idx="547">
                  <c:v>2.4779298324235106</c:v>
                </c:pt>
                <c:pt idx="548">
                  <c:v>3.0141973699676186</c:v>
                </c:pt>
                <c:pt idx="549">
                  <c:v>2.6115778576213131</c:v>
                </c:pt>
                <c:pt idx="550">
                  <c:v>2.25720846411178</c:v>
                </c:pt>
                <c:pt idx="551">
                  <c:v>1.8618098786338533</c:v>
                </c:pt>
                <c:pt idx="552">
                  <c:v>1.2074033025984769</c:v>
                </c:pt>
                <c:pt idx="553">
                  <c:v>-4.6933150018040645E-2</c:v>
                </c:pt>
                <c:pt idx="554">
                  <c:v>-0.92659075346012443</c:v>
                </c:pt>
                <c:pt idx="555">
                  <c:v>-1.9222149368608987</c:v>
                </c:pt>
                <c:pt idx="556">
                  <c:v>-2.3671844469512928</c:v>
                </c:pt>
                <c:pt idx="557">
                  <c:v>-2.4808011130038574</c:v>
                </c:pt>
                <c:pt idx="558">
                  <c:v>-2.6000271708700029</c:v>
                </c:pt>
                <c:pt idx="559">
                  <c:v>-2.7159755956180152</c:v>
                </c:pt>
                <c:pt idx="560">
                  <c:v>-3.8114190600205751</c:v>
                </c:pt>
                <c:pt idx="561">
                  <c:v>-3.7492881453031748</c:v>
                </c:pt>
                <c:pt idx="562">
                  <c:v>-3.8172027435907774</c:v>
                </c:pt>
                <c:pt idx="563">
                  <c:v>-3.41239761792222</c:v>
                </c:pt>
                <c:pt idx="564">
                  <c:v>-3.1427340434390367</c:v>
                </c:pt>
                <c:pt idx="565">
                  <c:v>-3.6047373305895252</c:v>
                </c:pt>
                <c:pt idx="566">
                  <c:v>-3.6773824016678582</c:v>
                </c:pt>
                <c:pt idx="567">
                  <c:v>-2.9005466815090375</c:v>
                </c:pt>
                <c:pt idx="568">
                  <c:v>-3.1190508364296221</c:v>
                </c:pt>
                <c:pt idx="569">
                  <c:v>-2.6430243294196578</c:v>
                </c:pt>
                <c:pt idx="570">
                  <c:v>-2.6128086930795797</c:v>
                </c:pt>
                <c:pt idx="571">
                  <c:v>-2.7587636753473674</c:v>
                </c:pt>
                <c:pt idx="572">
                  <c:v>-2.7044167044425649</c:v>
                </c:pt>
                <c:pt idx="573">
                  <c:v>-2.0738417590551097</c:v>
                </c:pt>
                <c:pt idx="574">
                  <c:v>-0.43846218907301754</c:v>
                </c:pt>
                <c:pt idx="575">
                  <c:v>6.6941917528863221E-2</c:v>
                </c:pt>
                <c:pt idx="576">
                  <c:v>-0.40461624157472692</c:v>
                </c:pt>
                <c:pt idx="577">
                  <c:v>-0.6187376692516986</c:v>
                </c:pt>
                <c:pt idx="578">
                  <c:v>-0.56212724302055306</c:v>
                </c:pt>
                <c:pt idx="579">
                  <c:v>-0.29867461589392363</c:v>
                </c:pt>
                <c:pt idx="580">
                  <c:v>0.19819946925345885</c:v>
                </c:pt>
                <c:pt idx="581">
                  <c:v>5.090519981265678E-2</c:v>
                </c:pt>
                <c:pt idx="582">
                  <c:v>1.4637623563440343</c:v>
                </c:pt>
                <c:pt idx="583">
                  <c:v>2.1025325194079039</c:v>
                </c:pt>
                <c:pt idx="584">
                  <c:v>2.3129711080039965</c:v>
                </c:pt>
                <c:pt idx="585">
                  <c:v>1.9356029498788681</c:v>
                </c:pt>
                <c:pt idx="586">
                  <c:v>1.9243942264906866</c:v>
                </c:pt>
                <c:pt idx="587">
                  <c:v>2.0739548833800194</c:v>
                </c:pt>
                <c:pt idx="588">
                  <c:v>2.5425787688943648</c:v>
                </c:pt>
                <c:pt idx="589">
                  <c:v>2.2764520817724212</c:v>
                </c:pt>
                <c:pt idx="590">
                  <c:v>2.6223421651529923</c:v>
                </c:pt>
                <c:pt idx="591">
                  <c:v>2.7944034757096756</c:v>
                </c:pt>
                <c:pt idx="592">
                  <c:v>3.1895990647585513</c:v>
                </c:pt>
                <c:pt idx="593">
                  <c:v>2.5928849318440439</c:v>
                </c:pt>
                <c:pt idx="594">
                  <c:v>2.7199310765638551</c:v>
                </c:pt>
                <c:pt idx="595">
                  <c:v>2.204666579999158</c:v>
                </c:pt>
                <c:pt idx="596">
                  <c:v>1.5914449553523053</c:v>
                </c:pt>
                <c:pt idx="597">
                  <c:v>0.82231576360228031</c:v>
                </c:pt>
                <c:pt idx="598">
                  <c:v>0.80527345567606035</c:v>
                </c:pt>
                <c:pt idx="599">
                  <c:v>0.61477474935320842</c:v>
                </c:pt>
                <c:pt idx="600">
                  <c:v>0.97479664210015926</c:v>
                </c:pt>
                <c:pt idx="601">
                  <c:v>0.55297137027259935</c:v>
                </c:pt>
                <c:pt idx="602">
                  <c:v>0.48033992418975963</c:v>
                </c:pt>
                <c:pt idx="603">
                  <c:v>0.62410387816527801</c:v>
                </c:pt>
                <c:pt idx="604">
                  <c:v>0.94471877174741992</c:v>
                </c:pt>
                <c:pt idx="605">
                  <c:v>0.89354054204669153</c:v>
                </c:pt>
                <c:pt idx="606">
                  <c:v>0.74401149788934007</c:v>
                </c:pt>
                <c:pt idx="607">
                  <c:v>0.6591731712815212</c:v>
                </c:pt>
                <c:pt idx="608">
                  <c:v>0.1923104565572617</c:v>
                </c:pt>
                <c:pt idx="609">
                  <c:v>0.11959183947619019</c:v>
                </c:pt>
                <c:pt idx="610">
                  <c:v>0.1350421913585324</c:v>
                </c:pt>
                <c:pt idx="611">
                  <c:v>0.20850145916532117</c:v>
                </c:pt>
                <c:pt idx="612">
                  <c:v>0.76121637295882749</c:v>
                </c:pt>
                <c:pt idx="613">
                  <c:v>1.5131899896102214</c:v>
                </c:pt>
                <c:pt idx="614">
                  <c:v>1.5444319845481809</c:v>
                </c:pt>
                <c:pt idx="615">
                  <c:v>1.6618499858741356</c:v>
                </c:pt>
                <c:pt idx="616">
                  <c:v>1.5367585899934255</c:v>
                </c:pt>
                <c:pt idx="617">
                  <c:v>0.91189644442026663</c:v>
                </c:pt>
                <c:pt idx="618">
                  <c:v>0.33260603325725163</c:v>
                </c:pt>
                <c:pt idx="619">
                  <c:v>-0.14864952046059848</c:v>
                </c:pt>
                <c:pt idx="620">
                  <c:v>-0.81308911527291827</c:v>
                </c:pt>
                <c:pt idx="621">
                  <c:v>-1.0974209266720152</c:v>
                </c:pt>
                <c:pt idx="622">
                  <c:v>-0.94244898816158496</c:v>
                </c:pt>
                <c:pt idx="623">
                  <c:v>-0.76067006881853116</c:v>
                </c:pt>
                <c:pt idx="624">
                  <c:v>5.6276983462692796E-2</c:v>
                </c:pt>
                <c:pt idx="625">
                  <c:v>0.27759836052027864</c:v>
                </c:pt>
                <c:pt idx="626">
                  <c:v>0.47745312120107791</c:v>
                </c:pt>
                <c:pt idx="627">
                  <c:v>0.30847154466368309</c:v>
                </c:pt>
                <c:pt idx="628">
                  <c:v>1.0095735611118093</c:v>
                </c:pt>
                <c:pt idx="629">
                  <c:v>0.77336067959626376</c:v>
                </c:pt>
                <c:pt idx="630">
                  <c:v>0.25287381042073981</c:v>
                </c:pt>
                <c:pt idx="631">
                  <c:v>-0.40763038246722211</c:v>
                </c:pt>
                <c:pt idx="632">
                  <c:v>-0.49797815806275431</c:v>
                </c:pt>
                <c:pt idx="633">
                  <c:v>-0.7395242734886166</c:v>
                </c:pt>
                <c:pt idx="634">
                  <c:v>-0.16516602325294269</c:v>
                </c:pt>
                <c:pt idx="635">
                  <c:v>0.28780319313551062</c:v>
                </c:pt>
                <c:pt idx="636">
                  <c:v>0.96820145759881926</c:v>
                </c:pt>
                <c:pt idx="637">
                  <c:v>0.95115060547776209</c:v>
                </c:pt>
                <c:pt idx="638">
                  <c:v>0.83716943669076171</c:v>
                </c:pt>
                <c:pt idx="639">
                  <c:v>1.1067815354105559</c:v>
                </c:pt>
                <c:pt idx="640">
                  <c:v>1.7272079780844325</c:v>
                </c:pt>
                <c:pt idx="641">
                  <c:v>1.7979987884168176</c:v>
                </c:pt>
                <c:pt idx="642">
                  <c:v>1.2134241445060496</c:v>
                </c:pt>
                <c:pt idx="643">
                  <c:v>0.95271695985879845</c:v>
                </c:pt>
                <c:pt idx="644">
                  <c:v>1.3393039318049833</c:v>
                </c:pt>
                <c:pt idx="645">
                  <c:v>1.8436535113823749</c:v>
                </c:pt>
                <c:pt idx="646">
                  <c:v>2.0895590231014092</c:v>
                </c:pt>
                <c:pt idx="647">
                  <c:v>2.0622748600863168</c:v>
                </c:pt>
                <c:pt idx="648">
                  <c:v>2.7296268041688592</c:v>
                </c:pt>
                <c:pt idx="649">
                  <c:v>3.0847604286752976</c:v>
                </c:pt>
                <c:pt idx="650">
                  <c:v>3.2972248514452724</c:v>
                </c:pt>
                <c:pt idx="651">
                  <c:v>3.6869247747553828</c:v>
                </c:pt>
                <c:pt idx="652">
                  <c:v>4.0329219462786501</c:v>
                </c:pt>
                <c:pt idx="653">
                  <c:v>3.9085272011070447</c:v>
                </c:pt>
                <c:pt idx="654">
                  <c:v>3.4154404920205041</c:v>
                </c:pt>
                <c:pt idx="655">
                  <c:v>2.4319059351386443</c:v>
                </c:pt>
                <c:pt idx="656">
                  <c:v>2.2088781992889488</c:v>
                </c:pt>
                <c:pt idx="657">
                  <c:v>2.2090746439180902</c:v>
                </c:pt>
                <c:pt idx="658">
                  <c:v>2.5073606356379252</c:v>
                </c:pt>
                <c:pt idx="659">
                  <c:v>2.254449039513176</c:v>
                </c:pt>
                <c:pt idx="660">
                  <c:v>1.9558173253374147</c:v>
                </c:pt>
                <c:pt idx="661">
                  <c:v>1.6101697287151617</c:v>
                </c:pt>
                <c:pt idx="662">
                  <c:v>1.4212263169147203</c:v>
                </c:pt>
                <c:pt idx="663">
                  <c:v>1.6142573665836701</c:v>
                </c:pt>
                <c:pt idx="664">
                  <c:v>1.2808114620761077</c:v>
                </c:pt>
                <c:pt idx="665">
                  <c:v>0.15527033563944112</c:v>
                </c:pt>
                <c:pt idx="666">
                  <c:v>0.26642624196114389</c:v>
                </c:pt>
                <c:pt idx="667">
                  <c:v>1.0249054744168811</c:v>
                </c:pt>
                <c:pt idx="668">
                  <c:v>1.5434151399787623</c:v>
                </c:pt>
                <c:pt idx="669">
                  <c:v>1.9623039104104874</c:v>
                </c:pt>
                <c:pt idx="670">
                  <c:v>1.486849040124298</c:v>
                </c:pt>
                <c:pt idx="671">
                  <c:v>1.3498046634799681</c:v>
                </c:pt>
                <c:pt idx="672">
                  <c:v>2.3403458067178002</c:v>
                </c:pt>
                <c:pt idx="673">
                  <c:v>2.0700346620432475</c:v>
                </c:pt>
                <c:pt idx="674">
                  <c:v>1.5090261139539425</c:v>
                </c:pt>
                <c:pt idx="675">
                  <c:v>0.93983232916159565</c:v>
                </c:pt>
                <c:pt idx="676">
                  <c:v>0.93885061190590391</c:v>
                </c:pt>
                <c:pt idx="677">
                  <c:v>0.74778055360998508</c:v>
                </c:pt>
                <c:pt idx="678">
                  <c:v>0.84181036176758128</c:v>
                </c:pt>
                <c:pt idx="679">
                  <c:v>1.3131635976040397</c:v>
                </c:pt>
                <c:pt idx="680">
                  <c:v>0.92245830047033905</c:v>
                </c:pt>
                <c:pt idx="681">
                  <c:v>1.4077169618283623</c:v>
                </c:pt>
                <c:pt idx="682">
                  <c:v>1.9751967361946836</c:v>
                </c:pt>
                <c:pt idx="683">
                  <c:v>2.0627023992328737</c:v>
                </c:pt>
                <c:pt idx="684">
                  <c:v>2.291763719340056</c:v>
                </c:pt>
                <c:pt idx="685">
                  <c:v>1.9463954988416674</c:v>
                </c:pt>
                <c:pt idx="686">
                  <c:v>1.3064192358613391</c:v>
                </c:pt>
                <c:pt idx="687">
                  <c:v>0.92866978659842558</c:v>
                </c:pt>
                <c:pt idx="688">
                  <c:v>9.6611220163128203E-2</c:v>
                </c:pt>
                <c:pt idx="689">
                  <c:v>-0.75724810477630911</c:v>
                </c:pt>
                <c:pt idx="690">
                  <c:v>-1.0785129772624853</c:v>
                </c:pt>
                <c:pt idx="691">
                  <c:v>-0.28489439008724765</c:v>
                </c:pt>
                <c:pt idx="692">
                  <c:v>0.86005425565817206</c:v>
                </c:pt>
                <c:pt idx="693">
                  <c:v>1.7945289334654291</c:v>
                </c:pt>
                <c:pt idx="694">
                  <c:v>1.598156267671387</c:v>
                </c:pt>
                <c:pt idx="695">
                  <c:v>2.407949775405529</c:v>
                </c:pt>
                <c:pt idx="696">
                  <c:v>3.7306275854693394</c:v>
                </c:pt>
                <c:pt idx="697">
                  <c:v>3.7109574581456144</c:v>
                </c:pt>
                <c:pt idx="698">
                  <c:v>2.7948742527470722</c:v>
                </c:pt>
                <c:pt idx="699">
                  <c:v>2.1384400187718353</c:v>
                </c:pt>
                <c:pt idx="700">
                  <c:v>1.6252389482819345</c:v>
                </c:pt>
                <c:pt idx="701">
                  <c:v>1.4744819961881095</c:v>
                </c:pt>
                <c:pt idx="702">
                  <c:v>1.2395551682895578</c:v>
                </c:pt>
                <c:pt idx="703">
                  <c:v>1.2762173504920713</c:v>
                </c:pt>
                <c:pt idx="704">
                  <c:v>1.4362438191151625</c:v>
                </c:pt>
                <c:pt idx="705">
                  <c:v>1.3988962121640733</c:v>
                </c:pt>
                <c:pt idx="706">
                  <c:v>0.8573656535752191</c:v>
                </c:pt>
                <c:pt idx="707">
                  <c:v>-1.7232676424636599E-2</c:v>
                </c:pt>
                <c:pt idx="708">
                  <c:v>1.2531194385148601</c:v>
                </c:pt>
                <c:pt idx="709">
                  <c:v>1.1236705155858431</c:v>
                </c:pt>
                <c:pt idx="710">
                  <c:v>0.19958864037819524</c:v>
                </c:pt>
                <c:pt idx="711">
                  <c:v>0.32301782170495741</c:v>
                </c:pt>
                <c:pt idx="712">
                  <c:v>0.18731814986403858</c:v>
                </c:pt>
                <c:pt idx="713">
                  <c:v>0.36626155962656931</c:v>
                </c:pt>
                <c:pt idx="714">
                  <c:v>0.4024289719780561</c:v>
                </c:pt>
                <c:pt idx="715">
                  <c:v>0.66985131944436005</c:v>
                </c:pt>
                <c:pt idx="716">
                  <c:v>0.71833773599417483</c:v>
                </c:pt>
                <c:pt idx="717">
                  <c:v>0.34351439625757507</c:v>
                </c:pt>
                <c:pt idx="718">
                  <c:v>4.3966970819890809E-2</c:v>
                </c:pt>
                <c:pt idx="719">
                  <c:v>0.61545317660409993</c:v>
                </c:pt>
                <c:pt idx="720">
                  <c:v>0.67282191323813634</c:v>
                </c:pt>
                <c:pt idx="721">
                  <c:v>1.6090411871291121</c:v>
                </c:pt>
                <c:pt idx="722">
                  <c:v>1.7545981251542457</c:v>
                </c:pt>
                <c:pt idx="723">
                  <c:v>1.6101438859989738</c:v>
                </c:pt>
                <c:pt idx="724">
                  <c:v>1.3053170488167265</c:v>
                </c:pt>
                <c:pt idx="725">
                  <c:v>1.5105556085651273</c:v>
                </c:pt>
                <c:pt idx="726">
                  <c:v>0.87620085913751822</c:v>
                </c:pt>
                <c:pt idx="727">
                  <c:v>-1.1920609123298789</c:v>
                </c:pt>
                <c:pt idx="728">
                  <c:v>-4.0282916998456368</c:v>
                </c:pt>
                <c:pt idx="729">
                  <c:v>-6.1344723804652732</c:v>
                </c:pt>
                <c:pt idx="730">
                  <c:v>-6.9879138547115032</c:v>
                </c:pt>
                <c:pt idx="731">
                  <c:v>-7.242076721060938</c:v>
                </c:pt>
                <c:pt idx="732">
                  <c:v>-7.9228668320664957</c:v>
                </c:pt>
                <c:pt idx="733">
                  <c:v>-8.9725509544115543</c:v>
                </c:pt>
                <c:pt idx="734">
                  <c:v>-7.7443884841834194</c:v>
                </c:pt>
                <c:pt idx="735">
                  <c:v>-5.8521437200112798</c:v>
                </c:pt>
                <c:pt idx="736">
                  <c:v>-6.30577927523965</c:v>
                </c:pt>
                <c:pt idx="737">
                  <c:v>-6.331491829766299</c:v>
                </c:pt>
                <c:pt idx="738">
                  <c:v>-6.3131460753578432</c:v>
                </c:pt>
                <c:pt idx="739">
                  <c:v>-6.0956514376699085</c:v>
                </c:pt>
                <c:pt idx="740">
                  <c:v>-5.3821425055205339</c:v>
                </c:pt>
                <c:pt idx="741">
                  <c:v>-4.8630267785160344</c:v>
                </c:pt>
                <c:pt idx="742">
                  <c:v>-5.9808401702819207</c:v>
                </c:pt>
                <c:pt idx="743">
                  <c:v>-6.4197297042977777</c:v>
                </c:pt>
                <c:pt idx="744">
                  <c:v>-6.1820111575960812</c:v>
                </c:pt>
                <c:pt idx="745">
                  <c:v>-6.0892187249766367</c:v>
                </c:pt>
                <c:pt idx="746">
                  <c:v>-5.7351605137333701</c:v>
                </c:pt>
                <c:pt idx="747">
                  <c:v>-5.3814877756808688</c:v>
                </c:pt>
                <c:pt idx="748">
                  <c:v>-5.2175273605743149</c:v>
                </c:pt>
                <c:pt idx="749">
                  <c:v>-3.5494354622042033</c:v>
                </c:pt>
                <c:pt idx="750">
                  <c:v>-2.1348462434850779</c:v>
                </c:pt>
                <c:pt idx="751">
                  <c:v>-1.3906375789007572</c:v>
                </c:pt>
                <c:pt idx="752">
                  <c:v>-0.81893759004750721</c:v>
                </c:pt>
                <c:pt idx="753">
                  <c:v>-0.53526906290584619</c:v>
                </c:pt>
                <c:pt idx="754">
                  <c:v>-0.58546970353644257</c:v>
                </c:pt>
                <c:pt idx="755">
                  <c:v>-0.33243697255900478</c:v>
                </c:pt>
                <c:pt idx="756">
                  <c:v>-0.51378106436569781</c:v>
                </c:pt>
                <c:pt idx="757">
                  <c:v>-0.49152820621117549</c:v>
                </c:pt>
                <c:pt idx="758">
                  <c:v>-1.1625982688960679</c:v>
                </c:pt>
                <c:pt idx="759">
                  <c:v>-1.8670816619244976</c:v>
                </c:pt>
                <c:pt idx="760">
                  <c:v>-2.2735999489402263</c:v>
                </c:pt>
                <c:pt idx="761">
                  <c:v>-2.6960037362377016</c:v>
                </c:pt>
                <c:pt idx="762">
                  <c:v>-2.7872742868882341</c:v>
                </c:pt>
                <c:pt idx="763">
                  <c:v>-2.6037488282323471</c:v>
                </c:pt>
                <c:pt idx="764">
                  <c:v>-1.9281137330322053</c:v>
                </c:pt>
                <c:pt idx="765">
                  <c:v>-2.328734786238897</c:v>
                </c:pt>
                <c:pt idx="766">
                  <c:v>-2.1089648542127697</c:v>
                </c:pt>
                <c:pt idx="767">
                  <c:v>-1.8081196465468525</c:v>
                </c:pt>
                <c:pt idx="768">
                  <c:v>-1.6399544450672832</c:v>
                </c:pt>
                <c:pt idx="769">
                  <c:v>-0.54353184800626764</c:v>
                </c:pt>
                <c:pt idx="770">
                  <c:v>0.55887176258581761</c:v>
                </c:pt>
                <c:pt idx="771">
                  <c:v>0.13990123289766693</c:v>
                </c:pt>
                <c:pt idx="772">
                  <c:v>1.733025907870805</c:v>
                </c:pt>
                <c:pt idx="773">
                  <c:v>3.0558267466604434</c:v>
                </c:pt>
                <c:pt idx="774">
                  <c:v>4.3030927277481492</c:v>
                </c:pt>
                <c:pt idx="775">
                  <c:v>5.0305457829711475</c:v>
                </c:pt>
                <c:pt idx="776">
                  <c:v>5.1437275735782402</c:v>
                </c:pt>
                <c:pt idx="777">
                  <c:v>5.0110194036458466</c:v>
                </c:pt>
                <c:pt idx="778">
                  <c:v>5.1831761984326068</c:v>
                </c:pt>
                <c:pt idx="779">
                  <c:v>4.3801136152510827</c:v>
                </c:pt>
                <c:pt idx="780">
                  <c:v>3.873443224458486</c:v>
                </c:pt>
                <c:pt idx="781">
                  <c:v>3.2391116896799708</c:v>
                </c:pt>
                <c:pt idx="782">
                  <c:v>3.9386442977184259</c:v>
                </c:pt>
                <c:pt idx="783">
                  <c:v>4.8136763306992965</c:v>
                </c:pt>
                <c:pt idx="784">
                  <c:v>4.4031011271214027</c:v>
                </c:pt>
                <c:pt idx="785">
                  <c:v>5.0591737919677042</c:v>
                </c:pt>
                <c:pt idx="786">
                  <c:v>5.3708017219570952</c:v>
                </c:pt>
                <c:pt idx="787">
                  <c:v>4.9167390668637569</c:v>
                </c:pt>
                <c:pt idx="788">
                  <c:v>5.5149744948430124</c:v>
                </c:pt>
                <c:pt idx="789">
                  <c:v>5.0191975286904222</c:v>
                </c:pt>
                <c:pt idx="790">
                  <c:v>4.7491399477451228</c:v>
                </c:pt>
                <c:pt idx="791">
                  <c:v>4.3855974607276034</c:v>
                </c:pt>
                <c:pt idx="792">
                  <c:v>4.1036420958179054</c:v>
                </c:pt>
                <c:pt idx="793">
                  <c:v>3.8508189204199823</c:v>
                </c:pt>
                <c:pt idx="794">
                  <c:v>4.3598341281366446</c:v>
                </c:pt>
                <c:pt idx="795">
                  <c:v>3.6367567615219758</c:v>
                </c:pt>
                <c:pt idx="796">
                  <c:v>4.2437087827990423</c:v>
                </c:pt>
                <c:pt idx="797">
                  <c:v>3.6006506651376071</c:v>
                </c:pt>
                <c:pt idx="798">
                  <c:v>4.0471287510921554</c:v>
                </c:pt>
                <c:pt idx="799">
                  <c:v>5.3990730643956208</c:v>
                </c:pt>
                <c:pt idx="800">
                  <c:v>5.6440365403012249</c:v>
                </c:pt>
                <c:pt idx="801">
                  <c:v>5.6790664310079535</c:v>
                </c:pt>
                <c:pt idx="802">
                  <c:v>5.2275004573777011</c:v>
                </c:pt>
                <c:pt idx="803">
                  <c:v>4.0082238768220106</c:v>
                </c:pt>
                <c:pt idx="804">
                  <c:v>3.797376333210658</c:v>
                </c:pt>
                <c:pt idx="805">
                  <c:v>2.9116296153840397</c:v>
                </c:pt>
                <c:pt idx="806">
                  <c:v>2.5888554831576118</c:v>
                </c:pt>
                <c:pt idx="807">
                  <c:v>1.7295265423282058</c:v>
                </c:pt>
                <c:pt idx="808">
                  <c:v>3.3855078259920992</c:v>
                </c:pt>
                <c:pt idx="809">
                  <c:v>4.6068079724090847</c:v>
                </c:pt>
                <c:pt idx="810">
                  <c:v>6.0053430636570511</c:v>
                </c:pt>
                <c:pt idx="811">
                  <c:v>6.3325882836496845</c:v>
                </c:pt>
                <c:pt idx="812">
                  <c:v>6.5259555288796331</c:v>
                </c:pt>
                <c:pt idx="813">
                  <c:v>5.6815360229591079</c:v>
                </c:pt>
                <c:pt idx="814">
                  <c:v>5.6094553717050974</c:v>
                </c:pt>
                <c:pt idx="815">
                  <c:v>4.5831972326267145</c:v>
                </c:pt>
                <c:pt idx="816">
                  <c:v>4.8486801614173975</c:v>
                </c:pt>
                <c:pt idx="817">
                  <c:v>4.2558215230857854</c:v>
                </c:pt>
                <c:pt idx="818">
                  <c:v>5.0738016452511356</c:v>
                </c:pt>
                <c:pt idx="819">
                  <c:v>5.1421693602490626</c:v>
                </c:pt>
                <c:pt idx="820">
                  <c:v>4.9412133280287964</c:v>
                </c:pt>
                <c:pt idx="821">
                  <c:v>5.0429673985583054</c:v>
                </c:pt>
                <c:pt idx="822">
                  <c:v>5.1205854636418007</c:v>
                </c:pt>
                <c:pt idx="823">
                  <c:v>4.6299547541008694</c:v>
                </c:pt>
                <c:pt idx="824">
                  <c:v>5.2370218166101852</c:v>
                </c:pt>
                <c:pt idx="825">
                  <c:v>4.4728705343338646</c:v>
                </c:pt>
                <c:pt idx="826">
                  <c:v>5.2668795627414067</c:v>
                </c:pt>
                <c:pt idx="827">
                  <c:v>5.5272698879208706</c:v>
                </c:pt>
                <c:pt idx="828">
                  <c:v>7.3748156777109228</c:v>
                </c:pt>
                <c:pt idx="829">
                  <c:v>8.8051527531173264</c:v>
                </c:pt>
                <c:pt idx="830">
                  <c:v>7.7813242382901739</c:v>
                </c:pt>
                <c:pt idx="831">
                  <c:v>6.9336510190904601</c:v>
                </c:pt>
                <c:pt idx="832">
                  <c:v>6.6275920363526444</c:v>
                </c:pt>
                <c:pt idx="833">
                  <c:v>6.7956196367134964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124925</xdr:rowOff>
    </xdr:from>
    <xdr:ext cx="5320392" cy="673916"/>
    <xdr:pic>
      <xdr:nvPicPr>
        <xdr:cNvPr id="6" name="Imagem 5">
          <a:extLst>
            <a:ext uri="{FF2B5EF4-FFF2-40B4-BE49-F238E27FC236}">
              <a16:creationId xmlns:a16="http://schemas.microsoft.com/office/drawing/2014/main" id="{89ACEF7F-5C3D-440D-A60E-A06C6194A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2492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9" name="Imagem 8">
          <a:extLst>
            <a:ext uri="{FF2B5EF4-FFF2-40B4-BE49-F238E27FC236}">
              <a16:creationId xmlns:a16="http://schemas.microsoft.com/office/drawing/2014/main" id="{4F570AA2-3994-45CF-8DC3-2C565127F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43">
        <f ca="1">+TODAY()</f>
        <v>44672</v>
      </c>
      <c r="F8" s="543"/>
      <c r="G8" s="543"/>
      <c r="H8" s="543"/>
      <c r="I8" s="543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865"/>
  <sheetViews>
    <sheetView showGridLines="0" tabSelected="1" zoomScale="90" zoomScaleNormal="90" workbookViewId="0">
      <pane ySplit="99" topLeftCell="A833" activePane="bottomLeft" state="frozen"/>
      <selection pane="bottomLeft" activeCell="AD850" sqref="AD850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53" t="s">
        <v>81</v>
      </c>
      <c r="C2" s="553"/>
      <c r="D2" s="553"/>
      <c r="E2" s="553"/>
      <c r="F2" s="553"/>
      <c r="G2" s="553"/>
      <c r="H2" s="553"/>
      <c r="I2" s="553"/>
      <c r="J2" s="553"/>
      <c r="K2" s="553"/>
      <c r="L2" s="553"/>
      <c r="M2" s="553"/>
      <c r="N2" s="553"/>
      <c r="O2" s="553"/>
      <c r="P2" s="553"/>
      <c r="Q2" s="553"/>
      <c r="R2" s="553"/>
      <c r="S2" s="553"/>
      <c r="T2" s="553"/>
      <c r="U2" s="553"/>
      <c r="V2" s="553"/>
      <c r="W2" s="553"/>
      <c r="X2" s="553"/>
      <c r="Y2" s="553"/>
      <c r="Z2" s="553"/>
      <c r="AA2" s="553"/>
      <c r="AB2" s="553"/>
      <c r="AC2" s="553"/>
      <c r="AD2" s="553"/>
      <c r="AE2" s="553"/>
      <c r="AF2" s="553"/>
      <c r="AG2" s="553"/>
    </row>
    <row r="3" spans="1:33" ht="4.5" customHeight="1" x14ac:dyDescent="0.3">
      <c r="A3" s="28" t="s">
        <v>84</v>
      </c>
    </row>
    <row r="4" spans="1:33" ht="14.25" customHeight="1" x14ac:dyDescent="0.3">
      <c r="C4" s="563" t="s">
        <v>93</v>
      </c>
      <c r="D4" s="558"/>
      <c r="E4" s="558"/>
      <c r="F4" s="558"/>
      <c r="G4" s="138"/>
      <c r="H4" s="545" t="s">
        <v>94</v>
      </c>
      <c r="I4" s="546"/>
      <c r="J4" s="546"/>
      <c r="K4" s="546"/>
      <c r="L4" s="546"/>
      <c r="M4" s="546"/>
      <c r="N4" s="546"/>
      <c r="O4" s="547"/>
      <c r="P4" s="138"/>
      <c r="Q4" s="545" t="s">
        <v>318</v>
      </c>
      <c r="R4" s="546"/>
      <c r="S4" s="546"/>
      <c r="T4" s="546"/>
      <c r="U4" s="546"/>
      <c r="V4" s="546"/>
      <c r="W4" s="546"/>
      <c r="X4" s="546"/>
      <c r="Y4" s="546"/>
      <c r="Z4" s="546"/>
      <c r="AA4" s="138"/>
      <c r="AB4" s="558" t="s">
        <v>124</v>
      </c>
      <c r="AC4" s="558"/>
      <c r="AD4" s="558"/>
      <c r="AE4" s="558"/>
      <c r="AF4" s="558"/>
      <c r="AG4" s="558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48" t="s">
        <v>0</v>
      </c>
      <c r="D6" s="548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49" t="s">
        <v>95</v>
      </c>
      <c r="K6" s="550"/>
      <c r="L6" s="550"/>
      <c r="M6" s="550"/>
      <c r="N6" s="550"/>
      <c r="O6" s="551"/>
      <c r="P6" s="31"/>
      <c r="Q6" s="554" t="s">
        <v>159</v>
      </c>
      <c r="R6" s="555"/>
      <c r="S6" s="555"/>
      <c r="T6" s="555"/>
      <c r="U6" s="556"/>
      <c r="V6" s="554" t="s">
        <v>160</v>
      </c>
      <c r="W6" s="555"/>
      <c r="X6" s="555"/>
      <c r="Y6" s="555"/>
      <c r="Z6" s="556"/>
      <c r="AA6" s="31"/>
      <c r="AB6" s="559" t="s">
        <v>150</v>
      </c>
      <c r="AC6" s="559" t="s">
        <v>155</v>
      </c>
      <c r="AD6" s="561" t="s">
        <v>151</v>
      </c>
      <c r="AE6" s="559" t="s">
        <v>152</v>
      </c>
      <c r="AF6" s="559" t="s">
        <v>153</v>
      </c>
      <c r="AG6" s="561" t="s">
        <v>154</v>
      </c>
    </row>
    <row r="7" spans="1:33" ht="17.25" customHeight="1" x14ac:dyDescent="0.3">
      <c r="C7" s="548" t="s">
        <v>286</v>
      </c>
      <c r="D7" s="548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60"/>
      <c r="AC7" s="560"/>
      <c r="AD7" s="562"/>
      <c r="AE7" s="560"/>
      <c r="AF7" s="560"/>
      <c r="AG7" s="562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57" t="s">
        <v>277</v>
      </c>
      <c r="AC68" s="557"/>
      <c r="AD68" s="557"/>
      <c r="AE68" s="557"/>
      <c r="AF68" s="557"/>
      <c r="AG68" s="557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1</v>
      </c>
      <c r="Y136" s="223">
        <f t="shared" ref="Y136" si="30">X136/$X$68</f>
        <v>6.9692058346839544E-2</v>
      </c>
      <c r="Z136" s="124">
        <f t="shared" ref="Z136" si="31">V136+X136</f>
        <v>1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4</v>
      </c>
      <c r="Y142" s="151">
        <f t="shared" ref="Y142" si="49">X142/$X$68</f>
        <v>0.27876823338735818</v>
      </c>
      <c r="Z142" s="142">
        <f t="shared" ref="Z142" si="50">V142+X142</f>
        <v>4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7</v>
      </c>
      <c r="Y147" s="151">
        <f t="shared" si="64"/>
        <v>0.4878444084278768</v>
      </c>
      <c r="Z147" s="142">
        <f t="shared" si="65"/>
        <v>7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5</v>
      </c>
      <c r="Y151" s="151">
        <f t="shared" si="69"/>
        <v>0.34846029173419774</v>
      </c>
      <c r="Z151" s="142">
        <f t="shared" si="70"/>
        <v>5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5</v>
      </c>
      <c r="Y156" s="151">
        <f t="shared" si="74"/>
        <v>0.34846029173419774</v>
      </c>
      <c r="Z156" s="142">
        <f t="shared" si="75"/>
        <v>5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670</v>
      </c>
      <c r="R157" s="109">
        <f t="shared" si="3"/>
        <v>0.83059447615752757</v>
      </c>
      <c r="S157" s="151">
        <v>195</v>
      </c>
      <c r="T157" s="109">
        <f t="shared" si="71"/>
        <v>1.650915534554046</v>
      </c>
      <c r="U157" s="104">
        <f t="shared" si="72"/>
        <v>865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11</v>
      </c>
      <c r="Y161" s="151">
        <f t="shared" si="79"/>
        <v>0.76661264181523503</v>
      </c>
      <c r="Z161" s="142">
        <f t="shared" si="80"/>
        <v>11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22</v>
      </c>
      <c r="Y165" s="151">
        <f t="shared" si="84"/>
        <v>1.5332252836304701</v>
      </c>
      <c r="Z165" s="142">
        <f t="shared" si="85"/>
        <v>23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</v>
      </c>
      <c r="Y168" s="151">
        <f t="shared" si="84"/>
        <v>6.9692058346839544E-2</v>
      </c>
      <c r="Z168" s="142">
        <f t="shared" si="85"/>
        <v>2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8</v>
      </c>
      <c r="Y176" s="151">
        <f t="shared" ref="Y176:Y182" si="95">X176/$X$68</f>
        <v>0.55753646677471635</v>
      </c>
      <c r="Z176" s="142">
        <f t="shared" ref="Z176:Z182" si="96">V176+X176</f>
        <v>8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550</v>
      </c>
      <c r="R178" s="109">
        <f t="shared" si="86"/>
        <v>0.68183128639797042</v>
      </c>
      <c r="S178" s="151">
        <v>87</v>
      </c>
      <c r="T178" s="109">
        <f t="shared" si="92"/>
        <v>0.73656231541642059</v>
      </c>
      <c r="U178" s="104">
        <f t="shared" si="93"/>
        <v>637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14</v>
      </c>
      <c r="Y182" s="151">
        <f t="shared" si="95"/>
        <v>0.97568881685575359</v>
      </c>
      <c r="Z182" s="142">
        <f t="shared" si="96"/>
        <v>22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1</v>
      </c>
      <c r="Y183" s="151">
        <f t="shared" ref="Y183:Y189" si="100">X183/$X$68</f>
        <v>6.9692058346839544E-2</v>
      </c>
      <c r="Z183" s="142">
        <f t="shared" ref="Z183:Z189" si="101">V183+X183</f>
        <v>1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24</v>
      </c>
      <c r="Y184" s="151">
        <f t="shared" si="100"/>
        <v>1.672609400324149</v>
      </c>
      <c r="Z184" s="142">
        <f t="shared" si="101"/>
        <v>24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13</v>
      </c>
      <c r="Y185" s="151">
        <f t="shared" si="100"/>
        <v>0.90599675850891404</v>
      </c>
      <c r="Z185" s="142">
        <f t="shared" si="101"/>
        <v>13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1017</v>
      </c>
      <c r="R186" s="109">
        <f t="shared" si="86"/>
        <v>1.2607680332122471</v>
      </c>
      <c r="S186" s="151">
        <v>245</v>
      </c>
      <c r="T186" s="109">
        <f t="shared" si="97"/>
        <v>2.0742272100807244</v>
      </c>
      <c r="U186" s="104">
        <f t="shared" si="98"/>
        <v>1262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2675</v>
      </c>
      <c r="R190" s="109">
        <f t="shared" si="86"/>
        <v>3.3161794383901286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3347</v>
      </c>
      <c r="V190" s="151">
        <v>0</v>
      </c>
      <c r="W190" s="109">
        <f t="shared" ref="W190:W196" si="104">V190/$V$68</f>
        <v>0</v>
      </c>
      <c r="X190" s="151">
        <v>20</v>
      </c>
      <c r="Y190" s="151">
        <f t="shared" ref="Y190:Y196" si="105">X190/$X$68</f>
        <v>1.3938411669367909</v>
      </c>
      <c r="Z190" s="142">
        <f t="shared" ref="Z190:Z196" si="106">V190+X190</f>
        <v>20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447</v>
      </c>
      <c r="R191" s="109">
        <f t="shared" si="86"/>
        <v>0.55414288185435046</v>
      </c>
      <c r="S191" s="151">
        <v>64</v>
      </c>
      <c r="T191" s="109">
        <f t="shared" si="102"/>
        <v>0.54183894467414839</v>
      </c>
      <c r="U191" s="104">
        <f t="shared" si="103"/>
        <v>511</v>
      </c>
      <c r="V191" s="151">
        <v>1</v>
      </c>
      <c r="W191" s="109">
        <f t="shared" si="104"/>
        <v>0.26874999999999999</v>
      </c>
      <c r="X191" s="151">
        <v>23</v>
      </c>
      <c r="Y191" s="151">
        <f t="shared" si="105"/>
        <v>1.6029173419773095</v>
      </c>
      <c r="Z191" s="142">
        <f t="shared" si="106"/>
        <v>24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5</v>
      </c>
      <c r="Y193" s="151">
        <f t="shared" si="105"/>
        <v>0.34846029173419774</v>
      </c>
      <c r="Z193" s="142">
        <f t="shared" si="106"/>
        <v>9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30</v>
      </c>
      <c r="Y196" s="151">
        <f t="shared" si="105"/>
        <v>2.0907617504051861</v>
      </c>
      <c r="Z196" s="142">
        <f t="shared" si="106"/>
        <v>30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26</v>
      </c>
      <c r="Y197" s="151">
        <f t="shared" ref="Y197:Y203" si="110">X197/$X$68</f>
        <v>1.8119935170178281</v>
      </c>
      <c r="Z197" s="142">
        <f t="shared" ref="Z197:Z203" si="111">V197+X197</f>
        <v>27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11</v>
      </c>
      <c r="Y199" s="151">
        <f t="shared" si="110"/>
        <v>0.76661264181523503</v>
      </c>
      <c r="Z199" s="142">
        <f t="shared" si="111"/>
        <v>12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13</v>
      </c>
      <c r="Y200" s="151">
        <f t="shared" si="110"/>
        <v>0.90599675850891404</v>
      </c>
      <c r="Z200" s="142">
        <f t="shared" si="111"/>
        <v>14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9</v>
      </c>
      <c r="Y204" s="151">
        <f t="shared" ref="Y204:Y207" si="115">X204/$X$68</f>
        <v>0.62722852512155591</v>
      </c>
      <c r="Z204" s="142">
        <f t="shared" ref="Z204:Z207" si="116">V204+X204</f>
        <v>9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9</v>
      </c>
      <c r="Y205" s="151">
        <f t="shared" si="115"/>
        <v>0.62722852512155591</v>
      </c>
      <c r="Z205" s="142">
        <f t="shared" si="116"/>
        <v>11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21</v>
      </c>
      <c r="Y206" s="151">
        <f t="shared" si="115"/>
        <v>1.4635332252836304</v>
      </c>
      <c r="Z206" s="142">
        <f t="shared" si="116"/>
        <v>24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578</v>
      </c>
      <c r="R210" s="109">
        <f t="shared" si="86"/>
        <v>0.71654269734186704</v>
      </c>
      <c r="S210" s="151">
        <v>112</v>
      </c>
      <c r="T210" s="109">
        <f t="shared" si="117"/>
        <v>0.94821815317975977</v>
      </c>
      <c r="U210" s="104">
        <f t="shared" si="118"/>
        <v>690</v>
      </c>
      <c r="V210" s="151">
        <v>0</v>
      </c>
      <c r="W210" s="109">
        <f t="shared" ref="W210" si="121">V210/$V$68</f>
        <v>0</v>
      </c>
      <c r="X210" s="151">
        <v>9</v>
      </c>
      <c r="Y210" s="151">
        <f t="shared" si="119"/>
        <v>0.62722852512155591</v>
      </c>
      <c r="Z210" s="142">
        <f t="shared" si="120"/>
        <v>9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19</v>
      </c>
      <c r="Y211" s="151">
        <f t="shared" ref="Y211:Y214" si="125">X211/$X$68</f>
        <v>1.3241491085899513</v>
      </c>
      <c r="Z211" s="142">
        <f t="shared" ref="Z211:Z214" si="126">V211+X211</f>
        <v>19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6</v>
      </c>
      <c r="Y217" s="151">
        <f t="shared" si="127"/>
        <v>0.41815235008103724</v>
      </c>
      <c r="Z217" s="142">
        <f t="shared" si="128"/>
        <v>6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961</v>
      </c>
      <c r="R219" s="109">
        <f t="shared" si="86"/>
        <v>1.1913452113244538</v>
      </c>
      <c r="S219" s="151">
        <v>204</v>
      </c>
      <c r="T219" s="109">
        <f t="shared" si="132"/>
        <v>1.7271116361488481</v>
      </c>
      <c r="U219" s="104">
        <f t="shared" si="133"/>
        <v>1165</v>
      </c>
      <c r="V219" s="151">
        <v>3</v>
      </c>
      <c r="W219" s="109">
        <f t="shared" si="134"/>
        <v>0.80625000000000002</v>
      </c>
      <c r="X219" s="151">
        <v>13</v>
      </c>
      <c r="Y219" s="151">
        <f t="shared" si="135"/>
        <v>0.90599675850891404</v>
      </c>
      <c r="Z219" s="142">
        <f t="shared" si="136"/>
        <v>16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1080</v>
      </c>
      <c r="R224" s="109">
        <f t="shared" si="86"/>
        <v>1.3388687078360146</v>
      </c>
      <c r="S224" s="151">
        <v>71</v>
      </c>
      <c r="T224" s="109">
        <f t="shared" si="132"/>
        <v>0.60110257924788346</v>
      </c>
      <c r="U224" s="104">
        <f t="shared" si="133"/>
        <v>1151</v>
      </c>
      <c r="V224" s="151">
        <v>2</v>
      </c>
      <c r="W224" s="109">
        <f t="shared" si="134"/>
        <v>0.53749999999999998</v>
      </c>
      <c r="X224" s="151">
        <v>17</v>
      </c>
      <c r="Y224" s="151">
        <f t="shared" si="135"/>
        <v>1.1847649918962722</v>
      </c>
      <c r="Z224" s="142">
        <f t="shared" si="136"/>
        <v>19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28</v>
      </c>
      <c r="Y225" s="151">
        <f t="shared" ref="Y225:Y231" si="140">X225/$X$68</f>
        <v>1.9513776337115072</v>
      </c>
      <c r="Z225" s="142">
        <f t="shared" ref="Z225:Z231" si="141">V225+X225</f>
        <v>28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2</v>
      </c>
      <c r="Y227" s="151">
        <f t="shared" si="140"/>
        <v>0.13938411669367909</v>
      </c>
      <c r="Z227" s="142">
        <f t="shared" si="141"/>
        <v>4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0</v>
      </c>
      <c r="W228" s="109">
        <f t="shared" si="139"/>
        <v>0</v>
      </c>
      <c r="X228" s="151">
        <v>11</v>
      </c>
      <c r="Y228" s="151">
        <f t="shared" si="140"/>
        <v>0.76661264181523503</v>
      </c>
      <c r="Z228" s="142">
        <f t="shared" si="141"/>
        <v>11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13</v>
      </c>
      <c r="Y231" s="151">
        <f t="shared" si="140"/>
        <v>0.90599675850891404</v>
      </c>
      <c r="Z231" s="142">
        <f t="shared" si="141"/>
        <v>13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448</v>
      </c>
      <c r="R232" s="109">
        <f t="shared" si="142"/>
        <v>0.55538257510234679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524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8</v>
      </c>
      <c r="Y233" s="151">
        <f t="shared" si="146"/>
        <v>0.55753646677471635</v>
      </c>
      <c r="Z233" s="142">
        <f t="shared" si="147"/>
        <v>9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27</v>
      </c>
      <c r="Y234" s="151">
        <f t="shared" si="146"/>
        <v>1.8816855753646677</v>
      </c>
      <c r="Z234" s="142">
        <f t="shared" si="147"/>
        <v>27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8</v>
      </c>
      <c r="Y235" s="151">
        <f t="shared" si="146"/>
        <v>0.55753646677471635</v>
      </c>
      <c r="Z235" s="142">
        <f t="shared" si="147"/>
        <v>8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14</v>
      </c>
      <c r="Y241" s="151">
        <f t="shared" si="156"/>
        <v>0.97568881685575359</v>
      </c>
      <c r="Z241" s="142">
        <f t="shared" si="157"/>
        <v>15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583</v>
      </c>
      <c r="R245" s="109">
        <f t="shared" si="142"/>
        <v>0.72274116358184859</v>
      </c>
      <c r="S245" s="151">
        <v>106</v>
      </c>
      <c r="T245" s="109">
        <f t="shared" si="153"/>
        <v>0.89742075211655836</v>
      </c>
      <c r="U245" s="104">
        <f t="shared" si="154"/>
        <v>689</v>
      </c>
      <c r="V245" s="151">
        <v>0</v>
      </c>
      <c r="W245" s="109">
        <f t="shared" si="155"/>
        <v>0</v>
      </c>
      <c r="X245" s="151">
        <v>11</v>
      </c>
      <c r="Y245" s="151">
        <f t="shared" si="156"/>
        <v>0.76661264181523503</v>
      </c>
      <c r="Z245" s="142">
        <f t="shared" si="157"/>
        <v>11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908</v>
      </c>
      <c r="R246" s="109">
        <f t="shared" si="142"/>
        <v>1.1256414691806493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1024</v>
      </c>
      <c r="V246" s="151">
        <v>0</v>
      </c>
      <c r="W246" s="109">
        <f t="shared" ref="W246:W252" si="160">V246/$V$68</f>
        <v>0</v>
      </c>
      <c r="X246" s="151">
        <v>9</v>
      </c>
      <c r="Y246" s="151">
        <f t="shared" ref="Y246:Y252" si="161">X246/$X$68</f>
        <v>0.62722852512155591</v>
      </c>
      <c r="Z246" s="142">
        <f t="shared" ref="Z246:Z252" si="162">V246+X246</f>
        <v>9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23</v>
      </c>
      <c r="Y247" s="151">
        <f t="shared" si="161"/>
        <v>1.6029173419773095</v>
      </c>
      <c r="Z247" s="142">
        <f t="shared" si="162"/>
        <v>23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4</v>
      </c>
      <c r="Y249" s="151">
        <f t="shared" si="161"/>
        <v>0.27876823338735818</v>
      </c>
      <c r="Z249" s="142">
        <f t="shared" si="162"/>
        <v>7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1544</v>
      </c>
      <c r="R252" s="109">
        <f t="shared" si="142"/>
        <v>1.9140863749063024</v>
      </c>
      <c r="S252" s="151">
        <v>247</v>
      </c>
      <c r="T252" s="109">
        <f t="shared" si="158"/>
        <v>2.0911596771017917</v>
      </c>
      <c r="U252" s="104">
        <f t="shared" si="159"/>
        <v>1791</v>
      </c>
      <c r="V252" s="151">
        <v>0</v>
      </c>
      <c r="W252" s="109">
        <f t="shared" si="160"/>
        <v>0</v>
      </c>
      <c r="X252" s="151">
        <v>12</v>
      </c>
      <c r="Y252" s="151">
        <f t="shared" si="161"/>
        <v>0.83630470016207448</v>
      </c>
      <c r="Z252" s="142">
        <f t="shared" si="162"/>
        <v>12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18</v>
      </c>
      <c r="Y253" s="151">
        <f t="shared" ref="Y253:Y256" si="166">X253/$X$68</f>
        <v>1.2544570502431118</v>
      </c>
      <c r="Z253" s="142">
        <f t="shared" ref="Z253:Z256" si="167">V253+X253</f>
        <v>18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19</v>
      </c>
      <c r="Y254" s="151">
        <f t="shared" si="166"/>
        <v>1.3241491085899513</v>
      </c>
      <c r="Z254" s="142">
        <f t="shared" si="167"/>
        <v>19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17</v>
      </c>
      <c r="Y255" s="151">
        <f t="shared" si="166"/>
        <v>1.1847649918962722</v>
      </c>
      <c r="Z255" s="142">
        <f t="shared" si="167"/>
        <v>27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8</v>
      </c>
      <c r="Y259" s="151">
        <f t="shared" si="171"/>
        <v>0.55753646677471635</v>
      </c>
      <c r="Z259" s="142">
        <f t="shared" si="172"/>
        <v>8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3</v>
      </c>
      <c r="Y260" s="151">
        <f t="shared" si="171"/>
        <v>0.20907617504051862</v>
      </c>
      <c r="Z260" s="142">
        <f t="shared" si="172"/>
        <v>4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6</v>
      </c>
      <c r="Y261" s="151">
        <f t="shared" si="171"/>
        <v>0.41815235008103724</v>
      </c>
      <c r="Z261" s="142">
        <f t="shared" si="172"/>
        <v>7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9</v>
      </c>
      <c r="Y262" s="151">
        <f t="shared" si="171"/>
        <v>0.62722852512155591</v>
      </c>
      <c r="Z262" s="142">
        <f t="shared" si="172"/>
        <v>10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2</v>
      </c>
      <c r="Y263" s="151">
        <f t="shared" si="171"/>
        <v>0.13938411669367909</v>
      </c>
      <c r="Z263" s="142">
        <f t="shared" si="172"/>
        <v>2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7</v>
      </c>
      <c r="Y266" s="151">
        <f t="shared" si="171"/>
        <v>0.4878444084278768</v>
      </c>
      <c r="Z266" s="142">
        <f t="shared" si="172"/>
        <v>7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10</v>
      </c>
      <c r="Y267" s="151">
        <f t="shared" si="171"/>
        <v>0.69692058346839547</v>
      </c>
      <c r="Z267" s="142">
        <f t="shared" si="172"/>
        <v>12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11</v>
      </c>
      <c r="Y268" s="151">
        <f t="shared" si="171"/>
        <v>0.76661264181523503</v>
      </c>
      <c r="Z268" s="142">
        <f t="shared" si="172"/>
        <v>12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21</v>
      </c>
      <c r="Y269" s="151">
        <f t="shared" si="171"/>
        <v>1.4635332252836304</v>
      </c>
      <c r="Z269" s="142">
        <f t="shared" si="172"/>
        <v>21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12</v>
      </c>
      <c r="Y270" s="151">
        <f t="shared" si="171"/>
        <v>0.83630470016207448</v>
      </c>
      <c r="Z270" s="142">
        <f t="shared" si="172"/>
        <v>12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22</v>
      </c>
      <c r="Y273" s="151">
        <f t="shared" si="171"/>
        <v>1.5332252836304701</v>
      </c>
      <c r="Z273" s="142">
        <f t="shared" si="172"/>
        <v>23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11</v>
      </c>
      <c r="Y274" s="151">
        <f t="shared" ref="Y274:Y280" si="176">X274/$X$68</f>
        <v>0.76661264181523503</v>
      </c>
      <c r="Z274" s="142">
        <f t="shared" ref="Z274:Z280" si="177">V274+X274</f>
        <v>16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5</v>
      </c>
      <c r="Y275" s="151">
        <f t="shared" si="176"/>
        <v>0.34846029173419774</v>
      </c>
      <c r="Z275" s="142">
        <f t="shared" si="177"/>
        <v>6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618</v>
      </c>
      <c r="R277" s="109">
        <f t="shared" si="142"/>
        <v>0.76613042726171943</v>
      </c>
      <c r="S277" s="151">
        <v>91</v>
      </c>
      <c r="T277" s="109">
        <f t="shared" si="173"/>
        <v>0.77042724945855479</v>
      </c>
      <c r="U277" s="104">
        <f t="shared" si="174"/>
        <v>709</v>
      </c>
      <c r="V277" s="151">
        <v>1</v>
      </c>
      <c r="W277" s="109">
        <f t="shared" si="175"/>
        <v>0.26874999999999999</v>
      </c>
      <c r="X277" s="151">
        <v>5</v>
      </c>
      <c r="Y277" s="151">
        <f t="shared" si="176"/>
        <v>0.34846029173419774</v>
      </c>
      <c r="Z277" s="142">
        <f t="shared" si="177"/>
        <v>6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44</v>
      </c>
      <c r="Y280" s="151">
        <f t="shared" si="176"/>
        <v>3.0664505672609401</v>
      </c>
      <c r="Z280" s="142">
        <f t="shared" si="177"/>
        <v>46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19</v>
      </c>
      <c r="Y281" s="151">
        <f t="shared" ref="Y281:Y284" si="181">X281/$X$68</f>
        <v>1.3241491085899513</v>
      </c>
      <c r="Z281" s="142">
        <f t="shared" ref="Z281:Z284" si="182">V281+X281</f>
        <v>19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1867</v>
      </c>
      <c r="R282" s="109">
        <f t="shared" si="142"/>
        <v>2.3145072940091103</v>
      </c>
      <c r="S282" s="151">
        <v>300</v>
      </c>
      <c r="T282" s="109">
        <f t="shared" si="178"/>
        <v>2.5398700531600706</v>
      </c>
      <c r="U282" s="104">
        <f t="shared" si="179"/>
        <v>2167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39</v>
      </c>
      <c r="Y283" s="151">
        <f t="shared" si="181"/>
        <v>2.7179902755267422</v>
      </c>
      <c r="Z283" s="142">
        <f t="shared" si="182"/>
        <v>49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11</v>
      </c>
      <c r="Y284" s="151">
        <f t="shared" si="181"/>
        <v>0.76661264181523503</v>
      </c>
      <c r="Z284" s="142">
        <f t="shared" si="182"/>
        <v>11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5</v>
      </c>
      <c r="Y289" s="151">
        <f t="shared" si="186"/>
        <v>0.34846029173419774</v>
      </c>
      <c r="Z289" s="142">
        <f t="shared" si="187"/>
        <v>5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411</v>
      </c>
      <c r="R295" s="109">
        <f t="shared" si="188"/>
        <v>0.50951392492648329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513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7</v>
      </c>
      <c r="Y296" s="151">
        <f t="shared" si="192"/>
        <v>0.4878444084278768</v>
      </c>
      <c r="Z296" s="142">
        <f t="shared" si="193"/>
        <v>14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14</v>
      </c>
      <c r="Y297" s="151">
        <f t="shared" si="192"/>
        <v>0.97568881685575359</v>
      </c>
      <c r="Z297" s="142">
        <f t="shared" si="193"/>
        <v>14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316</v>
      </c>
      <c r="R298" s="109">
        <f t="shared" si="188"/>
        <v>0.39174306636683393</v>
      </c>
      <c r="S298" s="151">
        <v>103</v>
      </c>
      <c r="T298" s="109">
        <f t="shared" si="189"/>
        <v>0.8720220515849576</v>
      </c>
      <c r="U298" s="104">
        <f t="shared" si="190"/>
        <v>419</v>
      </c>
      <c r="V298" s="151">
        <v>2</v>
      </c>
      <c r="W298" s="109">
        <f t="shared" si="191"/>
        <v>0.53749999999999998</v>
      </c>
      <c r="X298" s="151">
        <v>21</v>
      </c>
      <c r="Y298" s="151">
        <f t="shared" si="192"/>
        <v>1.4635332252836304</v>
      </c>
      <c r="Z298" s="142">
        <f t="shared" si="193"/>
        <v>23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22</v>
      </c>
      <c r="Y302" s="151">
        <f t="shared" ref="Y302:Y308" si="197">X302/$X$68</f>
        <v>1.5332252836304701</v>
      </c>
      <c r="Z302" s="142">
        <f t="shared" ref="Z302:Z308" si="198">V302+X302</f>
        <v>27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12</v>
      </c>
      <c r="Y303" s="151">
        <f t="shared" si="197"/>
        <v>0.83630470016207448</v>
      </c>
      <c r="Z303" s="142">
        <f t="shared" si="198"/>
        <v>14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6</v>
      </c>
      <c r="Y304" s="151">
        <f t="shared" si="197"/>
        <v>0.41815235008103724</v>
      </c>
      <c r="Z304" s="142">
        <f t="shared" si="198"/>
        <v>11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0</v>
      </c>
      <c r="W308" s="109">
        <f t="shared" si="196"/>
        <v>0</v>
      </c>
      <c r="X308" s="151">
        <v>12</v>
      </c>
      <c r="Y308" s="151">
        <f t="shared" si="197"/>
        <v>0.83630470016207448</v>
      </c>
      <c r="Z308" s="142">
        <f t="shared" si="198"/>
        <v>12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37</v>
      </c>
      <c r="Y309" s="151">
        <f t="shared" ref="Y309:Y315" si="202">X309/$X$68</f>
        <v>2.5786061588330629</v>
      </c>
      <c r="Z309" s="142">
        <f t="shared" ref="Z309:Z315" si="203">V309+X309</f>
        <v>38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15</v>
      </c>
      <c r="Y310" s="151">
        <f t="shared" si="202"/>
        <v>1.045380875202593</v>
      </c>
      <c r="Z310" s="142">
        <f t="shared" si="203"/>
        <v>15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1</v>
      </c>
      <c r="Y312" s="151">
        <f t="shared" si="202"/>
        <v>6.9692058346839544E-2</v>
      </c>
      <c r="Z312" s="142">
        <f t="shared" si="203"/>
        <v>1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18</v>
      </c>
      <c r="Y315" s="151">
        <f t="shared" si="202"/>
        <v>1.2544570502431118</v>
      </c>
      <c r="Z315" s="142">
        <f t="shared" si="203"/>
        <v>18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9</v>
      </c>
      <c r="Y317" s="151">
        <f t="shared" si="207"/>
        <v>0.62722852512155591</v>
      </c>
      <c r="Z317" s="142">
        <f t="shared" si="208"/>
        <v>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9</v>
      </c>
      <c r="Y318" s="151">
        <f t="shared" si="207"/>
        <v>0.62722852512155591</v>
      </c>
      <c r="Z318" s="142">
        <f t="shared" si="208"/>
        <v>9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7</v>
      </c>
      <c r="Y319" s="151">
        <f t="shared" si="207"/>
        <v>0.4878444084278768</v>
      </c>
      <c r="Z319" s="142">
        <f t="shared" si="208"/>
        <v>7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22</v>
      </c>
      <c r="Y322" s="151">
        <f t="shared" si="207"/>
        <v>1.5332252836304701</v>
      </c>
      <c r="Z322" s="142">
        <f t="shared" si="208"/>
        <v>22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8</v>
      </c>
      <c r="Y323" s="151">
        <f t="shared" ref="Y323:Y329" si="212">X323/$X$68</f>
        <v>0.55753646677471635</v>
      </c>
      <c r="Z323" s="142">
        <f t="shared" ref="Z323:Z329" si="213">V323+X323</f>
        <v>17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8</v>
      </c>
      <c r="Y324" s="151">
        <f t="shared" si="212"/>
        <v>0.55753646677471635</v>
      </c>
      <c r="Z324" s="142">
        <f t="shared" si="213"/>
        <v>8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9</v>
      </c>
      <c r="Y325" s="151">
        <f t="shared" si="212"/>
        <v>0.62722852512155591</v>
      </c>
      <c r="Z325" s="142">
        <f t="shared" si="213"/>
        <v>15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9</v>
      </c>
      <c r="Y326" s="151">
        <f t="shared" si="212"/>
        <v>0.62722852512155591</v>
      </c>
      <c r="Z326" s="142">
        <f t="shared" si="213"/>
        <v>10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438</v>
      </c>
      <c r="R329" s="109">
        <f t="shared" si="188"/>
        <v>0.54298564262238369</v>
      </c>
      <c r="S329" s="151">
        <v>101</v>
      </c>
      <c r="T329" s="109">
        <f t="shared" si="209"/>
        <v>0.8550895845638905</v>
      </c>
      <c r="U329" s="104">
        <f t="shared" si="210"/>
        <v>539</v>
      </c>
      <c r="V329" s="151">
        <v>0</v>
      </c>
      <c r="W329" s="109">
        <f t="shared" si="211"/>
        <v>0</v>
      </c>
      <c r="X329" s="151">
        <v>12</v>
      </c>
      <c r="Y329" s="151">
        <f t="shared" si="212"/>
        <v>0.83630470016207448</v>
      </c>
      <c r="Z329" s="142">
        <f t="shared" si="213"/>
        <v>12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379</v>
      </c>
      <c r="R330" s="109">
        <f t="shared" si="188"/>
        <v>0.46984374099060139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521</v>
      </c>
      <c r="V330" s="151">
        <v>1</v>
      </c>
      <c r="W330" s="109">
        <f t="shared" ref="W330:W336" si="216">V330/$V$68</f>
        <v>0.26874999999999999</v>
      </c>
      <c r="X330" s="151">
        <v>13</v>
      </c>
      <c r="Y330" s="151">
        <f t="shared" ref="Y330:Y336" si="217">X330/$X$68</f>
        <v>0.90599675850891404</v>
      </c>
      <c r="Z330" s="142">
        <f t="shared" ref="Z330:Z336" si="218">V330+X330</f>
        <v>14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19</v>
      </c>
      <c r="Y331" s="151">
        <f t="shared" si="217"/>
        <v>1.3241491085899513</v>
      </c>
      <c r="Z331" s="142">
        <f t="shared" si="218"/>
        <v>19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14</v>
      </c>
      <c r="Y332" s="151">
        <f t="shared" si="217"/>
        <v>0.97568881685575359</v>
      </c>
      <c r="Z332" s="142">
        <f t="shared" si="218"/>
        <v>14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10</v>
      </c>
      <c r="Y333" s="151">
        <f t="shared" si="217"/>
        <v>0.69692058346839547</v>
      </c>
      <c r="Z333" s="142">
        <f t="shared" si="218"/>
        <v>10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12</v>
      </c>
      <c r="Y336" s="151">
        <f t="shared" si="217"/>
        <v>0.83630470016207448</v>
      </c>
      <c r="Z336" s="142">
        <f t="shared" si="218"/>
        <v>12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26</v>
      </c>
      <c r="Y338" s="151">
        <f t="shared" si="222"/>
        <v>1.8119935170178281</v>
      </c>
      <c r="Z338" s="142">
        <f t="shared" si="223"/>
        <v>26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1129</v>
      </c>
      <c r="R339" s="109">
        <f t="shared" si="188"/>
        <v>1.3996136769878338</v>
      </c>
      <c r="S339" s="151">
        <v>228</v>
      </c>
      <c r="T339" s="109">
        <f t="shared" si="219"/>
        <v>1.9303012404016537</v>
      </c>
      <c r="U339" s="104">
        <f t="shared" si="220"/>
        <v>1357</v>
      </c>
      <c r="V339" s="151">
        <v>0</v>
      </c>
      <c r="W339" s="109">
        <f t="shared" si="221"/>
        <v>0</v>
      </c>
      <c r="X339" s="151">
        <v>5</v>
      </c>
      <c r="Y339" s="151">
        <f t="shared" si="222"/>
        <v>0.34846029173419774</v>
      </c>
      <c r="Z339" s="142">
        <f t="shared" si="223"/>
        <v>5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17</v>
      </c>
      <c r="Y340" s="151">
        <f t="shared" si="222"/>
        <v>1.1847649918962722</v>
      </c>
      <c r="Z340" s="142">
        <f t="shared" si="223"/>
        <v>17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18</v>
      </c>
      <c r="Y346" s="151">
        <f t="shared" si="222"/>
        <v>1.2544570502431118</v>
      </c>
      <c r="Z346" s="142">
        <f t="shared" si="224"/>
        <v>18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23</v>
      </c>
      <c r="Y352" s="151">
        <f t="shared" si="228"/>
        <v>1.6029173419773095</v>
      </c>
      <c r="Z352" s="142">
        <f t="shared" si="229"/>
        <v>23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14</v>
      </c>
      <c r="Y357" s="151">
        <f t="shared" si="228"/>
        <v>0.97568881685575359</v>
      </c>
      <c r="Z357" s="142">
        <f t="shared" si="229"/>
        <v>14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8</v>
      </c>
      <c r="Y358" s="151">
        <f t="shared" ref="Y358:Y364" si="234">X358/$X$68</f>
        <v>0.55753646677471635</v>
      </c>
      <c r="Z358" s="142">
        <f t="shared" ref="Z358:Z364" si="235">V358+X358</f>
        <v>8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11</v>
      </c>
      <c r="Y359" s="151">
        <f t="shared" si="234"/>
        <v>0.76661264181523503</v>
      </c>
      <c r="Z359" s="142">
        <f t="shared" si="235"/>
        <v>12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31</v>
      </c>
      <c r="Y360" s="151">
        <f t="shared" si="234"/>
        <v>2.1604538087520258</v>
      </c>
      <c r="Z360" s="142">
        <f t="shared" si="235"/>
        <v>36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11</v>
      </c>
      <c r="Y361" s="151">
        <f t="shared" si="234"/>
        <v>0.76661264181523503</v>
      </c>
      <c r="Z361" s="142">
        <f t="shared" si="235"/>
        <v>11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6</v>
      </c>
      <c r="Y364" s="151">
        <f t="shared" si="234"/>
        <v>0.41815235008103724</v>
      </c>
      <c r="Z364" s="142">
        <f t="shared" si="235"/>
        <v>6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914</v>
      </c>
      <c r="R365" s="109">
        <f t="shared" si="230"/>
        <v>1.1330796286686271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1100</v>
      </c>
      <c r="V365" s="151">
        <v>0</v>
      </c>
      <c r="W365" s="109">
        <f t="shared" ref="W365:W371" si="238">V365/$V$68</f>
        <v>0</v>
      </c>
      <c r="X365" s="151">
        <v>21</v>
      </c>
      <c r="Y365" s="151">
        <f t="shared" ref="Y365:Y371" si="239">X365/$X$68</f>
        <v>1.4635332252836304</v>
      </c>
      <c r="Z365" s="142">
        <f t="shared" ref="Z365:Z371" si="240">V365+X365</f>
        <v>21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26</v>
      </c>
      <c r="Y366" s="151">
        <f t="shared" si="239"/>
        <v>1.8119935170178281</v>
      </c>
      <c r="Z366" s="142">
        <f t="shared" si="240"/>
        <v>30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1</v>
      </c>
      <c r="Y367" s="151">
        <f t="shared" si="239"/>
        <v>6.9692058346839544E-2</v>
      </c>
      <c r="Z367" s="142">
        <f t="shared" si="240"/>
        <v>1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18</v>
      </c>
      <c r="Y371" s="151">
        <f t="shared" si="239"/>
        <v>1.2544570502431118</v>
      </c>
      <c r="Z371" s="142">
        <f t="shared" si="240"/>
        <v>18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1462</v>
      </c>
      <c r="R372" s="109">
        <f t="shared" si="230"/>
        <v>1.812431528570605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1826</v>
      </c>
      <c r="V372" s="151">
        <v>2</v>
      </c>
      <c r="W372" s="109">
        <f t="shared" ref="W372:W378" si="243">V372/$V$68</f>
        <v>0.53749999999999998</v>
      </c>
      <c r="X372" s="151">
        <v>6</v>
      </c>
      <c r="Y372" s="151">
        <f t="shared" ref="Y372:Y378" si="244">X372/$X$68</f>
        <v>0.41815235008103724</v>
      </c>
      <c r="Z372" s="142">
        <f t="shared" ref="Z372:Z378" si="245">V372+X372</f>
        <v>8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1015</v>
      </c>
      <c r="R374" s="109">
        <f t="shared" si="230"/>
        <v>1.2582886467162544</v>
      </c>
      <c r="S374" s="151">
        <v>387</v>
      </c>
      <c r="T374" s="109">
        <f t="shared" si="241"/>
        <v>3.2764323685764913</v>
      </c>
      <c r="U374" s="104">
        <f t="shared" si="242"/>
        <v>1402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41</v>
      </c>
      <c r="Y378" s="151">
        <f t="shared" si="244"/>
        <v>2.8573743922204211</v>
      </c>
      <c r="Z378" s="142">
        <f t="shared" si="245"/>
        <v>56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14</v>
      </c>
      <c r="Y379" s="151">
        <f t="shared" ref="Y379:Y385" si="249">X379/$X$68</f>
        <v>0.97568881685575359</v>
      </c>
      <c r="Z379" s="142">
        <f t="shared" ref="Z379:Z385" si="250">V379+X379</f>
        <v>16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32</v>
      </c>
      <c r="Y380" s="151">
        <f t="shared" si="249"/>
        <v>2.2301458670988654</v>
      </c>
      <c r="Z380" s="142">
        <f t="shared" si="250"/>
        <v>44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9</v>
      </c>
      <c r="Y381" s="151">
        <f t="shared" si="249"/>
        <v>0.62722852512155591</v>
      </c>
      <c r="Z381" s="142">
        <f t="shared" si="250"/>
        <v>9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20</v>
      </c>
      <c r="Y382" s="151">
        <f t="shared" si="249"/>
        <v>1.3938411669367909</v>
      </c>
      <c r="Z382" s="142">
        <f t="shared" si="250"/>
        <v>23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14</v>
      </c>
      <c r="Y386" s="151">
        <f t="shared" ref="Y386:Y392" si="254">X386/$X$68</f>
        <v>0.97568881685575359</v>
      </c>
      <c r="Z386" s="142">
        <f t="shared" ref="Z386:Z392" si="255">V386+X386</f>
        <v>14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2</v>
      </c>
      <c r="Y387" s="151">
        <f t="shared" si="254"/>
        <v>0.13938411669367909</v>
      </c>
      <c r="Z387" s="142">
        <f t="shared" si="255"/>
        <v>2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9</v>
      </c>
      <c r="Y392" s="151">
        <f t="shared" si="254"/>
        <v>0.62722852512155591</v>
      </c>
      <c r="Z392" s="142">
        <f t="shared" si="255"/>
        <v>12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11</v>
      </c>
      <c r="Y393" s="151">
        <f t="shared" ref="Y393:Y399" si="259">X393/$X$68</f>
        <v>0.76661264181523503</v>
      </c>
      <c r="Z393" s="142">
        <f t="shared" ref="Z393:Z399" si="260">V393+X393</f>
        <v>11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7</v>
      </c>
      <c r="Y395" s="151">
        <f t="shared" si="259"/>
        <v>0.4878444084278768</v>
      </c>
      <c r="Z395" s="142">
        <f t="shared" si="260"/>
        <v>7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278</v>
      </c>
      <c r="R396" s="109">
        <f t="shared" si="230"/>
        <v>0.34463472294297415</v>
      </c>
      <c r="S396" s="151">
        <v>78</v>
      </c>
      <c r="T396" s="109">
        <f t="shared" si="256"/>
        <v>0.66036621382161842</v>
      </c>
      <c r="U396" s="104">
        <f t="shared" si="257"/>
        <v>356</v>
      </c>
      <c r="V396" s="151">
        <v>0</v>
      </c>
      <c r="W396" s="109">
        <f t="shared" si="258"/>
        <v>0</v>
      </c>
      <c r="X396" s="151">
        <v>3</v>
      </c>
      <c r="Y396" s="151">
        <f t="shared" si="259"/>
        <v>0.20907617504051862</v>
      </c>
      <c r="Z396" s="142">
        <f t="shared" si="260"/>
        <v>3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14</v>
      </c>
      <c r="Y399" s="151">
        <f t="shared" si="259"/>
        <v>0.97568881685575359</v>
      </c>
      <c r="Z399" s="142">
        <f t="shared" si="260"/>
        <v>17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9</v>
      </c>
      <c r="Y400" s="151">
        <f t="shared" ref="Y400:Y406" si="264">X400/$X$68</f>
        <v>0.62722852512155591</v>
      </c>
      <c r="Z400" s="142">
        <f t="shared" ref="Z400:Z406" si="265">V400+X400</f>
        <v>10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871</v>
      </c>
      <c r="R401" s="109">
        <f t="shared" si="230"/>
        <v>1.0797728190047859</v>
      </c>
      <c r="S401" s="151">
        <v>186</v>
      </c>
      <c r="T401" s="109">
        <f t="shared" si="261"/>
        <v>1.574719432959244</v>
      </c>
      <c r="U401" s="104">
        <f t="shared" si="262"/>
        <v>1057</v>
      </c>
      <c r="V401" s="151">
        <v>1</v>
      </c>
      <c r="W401" s="109">
        <f t="shared" si="263"/>
        <v>0.26874999999999999</v>
      </c>
      <c r="X401" s="151">
        <v>9</v>
      </c>
      <c r="Y401" s="151">
        <f t="shared" si="264"/>
        <v>0.62722852512155591</v>
      </c>
      <c r="Z401" s="142">
        <f t="shared" si="265"/>
        <v>10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5</v>
      </c>
      <c r="Y402" s="151">
        <f t="shared" si="264"/>
        <v>0.34846029173419774</v>
      </c>
      <c r="Z402" s="142">
        <f t="shared" si="265"/>
        <v>5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222</v>
      </c>
      <c r="R406" s="109">
        <f t="shared" si="230"/>
        <v>0.27521190105518079</v>
      </c>
      <c r="S406" s="151">
        <v>45</v>
      </c>
      <c r="T406" s="109">
        <f t="shared" si="261"/>
        <v>0.38098050797401062</v>
      </c>
      <c r="U406" s="104">
        <f t="shared" si="262"/>
        <v>267</v>
      </c>
      <c r="V406" s="151">
        <v>24</v>
      </c>
      <c r="W406" s="109">
        <f t="shared" si="263"/>
        <v>6.45</v>
      </c>
      <c r="X406" s="151">
        <v>14</v>
      </c>
      <c r="Y406" s="151">
        <f t="shared" si="264"/>
        <v>0.97568881685575359</v>
      </c>
      <c r="Z406" s="142">
        <f t="shared" si="265"/>
        <v>38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29</v>
      </c>
      <c r="Y408" s="151">
        <f t="shared" si="269"/>
        <v>2.0210696920583469</v>
      </c>
      <c r="Z408" s="142">
        <f t="shared" si="270"/>
        <v>29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5</v>
      </c>
      <c r="Y409" s="151">
        <f t="shared" si="269"/>
        <v>0.34846029173419774</v>
      </c>
      <c r="Z409" s="142">
        <f t="shared" si="270"/>
        <v>5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13</v>
      </c>
      <c r="Y410" s="151">
        <f t="shared" si="269"/>
        <v>0.90599675850891404</v>
      </c>
      <c r="Z410" s="142">
        <f t="shared" si="270"/>
        <v>13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2</v>
      </c>
      <c r="Y414" s="151">
        <f t="shared" ref="Y414:Y420" si="274">X414/$X$68</f>
        <v>0.13938411669367909</v>
      </c>
      <c r="Z414" s="142">
        <f t="shared" ref="Z414:Z420" si="275">V414+X414</f>
        <v>5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218</v>
      </c>
      <c r="R415" s="109">
        <f t="shared" si="230"/>
        <v>0.27025312806319551</v>
      </c>
      <c r="S415" s="151">
        <v>85</v>
      </c>
      <c r="T415" s="109">
        <f t="shared" si="271"/>
        <v>0.71962984839535338</v>
      </c>
      <c r="U415" s="104">
        <f t="shared" si="272"/>
        <v>303</v>
      </c>
      <c r="V415" s="151">
        <v>0</v>
      </c>
      <c r="W415" s="109">
        <f t="shared" si="273"/>
        <v>0</v>
      </c>
      <c r="X415" s="151">
        <v>10</v>
      </c>
      <c r="Y415" s="151">
        <f t="shared" si="274"/>
        <v>0.69692058346839547</v>
      </c>
      <c r="Z415" s="142">
        <f t="shared" si="275"/>
        <v>10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1</v>
      </c>
      <c r="Y417" s="151">
        <f t="shared" si="274"/>
        <v>6.9692058346839544E-2</v>
      </c>
      <c r="Z417" s="142">
        <f t="shared" si="275"/>
        <v>1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6</v>
      </c>
      <c r="Y420" s="151">
        <f t="shared" si="274"/>
        <v>0.41815235008103724</v>
      </c>
      <c r="Z420" s="142">
        <f t="shared" si="275"/>
        <v>6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13</v>
      </c>
      <c r="Y423" s="151">
        <f t="shared" si="280"/>
        <v>0.90599675850891404</v>
      </c>
      <c r="Z423" s="142">
        <f t="shared" si="281"/>
        <v>13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20</v>
      </c>
      <c r="Y424" s="151">
        <f t="shared" si="280"/>
        <v>1.3938411669367909</v>
      </c>
      <c r="Z424" s="142">
        <f t="shared" si="281"/>
        <v>22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0</v>
      </c>
      <c r="Y428" s="151">
        <f t="shared" ref="Y428:Y434" si="285">X428/$X$68</f>
        <v>0</v>
      </c>
      <c r="Z428" s="142">
        <f t="shared" ref="Z428:Z434" si="286">V428+X428</f>
        <v>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853</v>
      </c>
      <c r="R429" s="109">
        <f t="shared" si="276"/>
        <v>1.0574583405408522</v>
      </c>
      <c r="S429" s="151">
        <v>188</v>
      </c>
      <c r="T429" s="109">
        <f t="shared" si="282"/>
        <v>1.5916518999803111</v>
      </c>
      <c r="U429" s="104">
        <f t="shared" si="283"/>
        <v>1041</v>
      </c>
      <c r="V429" s="151">
        <v>17</v>
      </c>
      <c r="W429" s="109">
        <f t="shared" si="284"/>
        <v>4.5687499999999996</v>
      </c>
      <c r="X429" s="151">
        <v>32</v>
      </c>
      <c r="Y429" s="151">
        <f t="shared" si="285"/>
        <v>2.2301458670988654</v>
      </c>
      <c r="Z429" s="142">
        <f t="shared" si="286"/>
        <v>49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1209</v>
      </c>
      <c r="R431" s="109">
        <f t="shared" si="276"/>
        <v>1.4987891368275386</v>
      </c>
      <c r="S431" s="151">
        <v>315</v>
      </c>
      <c r="T431" s="109">
        <f t="shared" si="282"/>
        <v>2.6668635558180744</v>
      </c>
      <c r="U431" s="104">
        <f t="shared" si="283"/>
        <v>1524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3</v>
      </c>
      <c r="Y434" s="151">
        <f t="shared" si="285"/>
        <v>0.20907617504051862</v>
      </c>
      <c r="Z434" s="142">
        <f t="shared" si="286"/>
        <v>3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20</v>
      </c>
      <c r="Y435" s="151">
        <f t="shared" ref="Y435:Y438" si="290">X435/$X$68</f>
        <v>1.3938411669367909</v>
      </c>
      <c r="Z435" s="142">
        <f t="shared" ref="Z435:Z438" si="291">V435+X435</f>
        <v>21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0</v>
      </c>
      <c r="W436" s="109">
        <f t="shared" si="289"/>
        <v>0</v>
      </c>
      <c r="X436" s="151">
        <v>19</v>
      </c>
      <c r="Y436" s="151">
        <f t="shared" si="290"/>
        <v>1.3241491085899513</v>
      </c>
      <c r="Z436" s="142">
        <f t="shared" si="291"/>
        <v>19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15</v>
      </c>
      <c r="Y438" s="151">
        <f t="shared" si="290"/>
        <v>1.045380875202593</v>
      </c>
      <c r="Z438" s="142">
        <f t="shared" si="291"/>
        <v>19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4</v>
      </c>
      <c r="Y441" s="151">
        <f t="shared" si="295"/>
        <v>0.27876823338735818</v>
      </c>
      <c r="Z441" s="142">
        <f t="shared" si="296"/>
        <v>4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252</v>
      </c>
      <c r="R442" s="109">
        <f t="shared" ref="R442:R457" si="297">Q442/Q$68</f>
        <v>0.31240269849507007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335</v>
      </c>
      <c r="V442" s="151">
        <v>0</v>
      </c>
      <c r="W442" s="109">
        <f t="shared" ref="W442:W457" si="300">V442/$V$68</f>
        <v>0</v>
      </c>
      <c r="X442" s="151">
        <v>4</v>
      </c>
      <c r="Y442" s="151">
        <f t="shared" ref="Y442:Y457" si="301">X442/$X$68</f>
        <v>0.27876823338735818</v>
      </c>
      <c r="Z442" s="142">
        <f t="shared" ref="Z442:Z457" si="302">V442+X442</f>
        <v>4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10</v>
      </c>
      <c r="Y443" s="151">
        <f t="shared" si="301"/>
        <v>0.69692058346839547</v>
      </c>
      <c r="Z443" s="142">
        <f t="shared" si="302"/>
        <v>10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12</v>
      </c>
      <c r="Y444" s="151">
        <f t="shared" si="301"/>
        <v>0.83630470016207448</v>
      </c>
      <c r="Z444" s="142">
        <f t="shared" si="302"/>
        <v>23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2</v>
      </c>
      <c r="Y445" s="151">
        <f t="shared" si="301"/>
        <v>0.13938411669367909</v>
      </c>
      <c r="Z445" s="142">
        <f t="shared" si="302"/>
        <v>2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7</v>
      </c>
      <c r="Y448" s="151">
        <f t="shared" si="301"/>
        <v>0.4878444084278768</v>
      </c>
      <c r="Z448" s="142">
        <f t="shared" si="302"/>
        <v>7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5</v>
      </c>
      <c r="Y449" s="151">
        <f t="shared" si="301"/>
        <v>0.34846029173419774</v>
      </c>
      <c r="Z449" s="142">
        <f t="shared" si="302"/>
        <v>7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18</v>
      </c>
      <c r="Y450" s="151">
        <f t="shared" si="301"/>
        <v>1.2544570502431118</v>
      </c>
      <c r="Z450" s="142">
        <f t="shared" si="302"/>
        <v>19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1</v>
      </c>
      <c r="Y451" s="151">
        <f t="shared" si="301"/>
        <v>6.9692058346839544E-2</v>
      </c>
      <c r="Z451" s="142">
        <f t="shared" si="302"/>
        <v>1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9</v>
      </c>
      <c r="Y457" s="151">
        <f t="shared" si="301"/>
        <v>0.62722852512155591</v>
      </c>
      <c r="Z457" s="142">
        <f t="shared" si="302"/>
        <v>12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8</v>
      </c>
      <c r="Y458" s="151">
        <f t="shared" ref="Y458:Y464" si="307">X458/$X$68</f>
        <v>0.55753646677471635</v>
      </c>
      <c r="Z458" s="142">
        <f t="shared" ref="Z458:Z464" si="308">V458+X458</f>
        <v>8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11</v>
      </c>
      <c r="Y459" s="151">
        <f t="shared" si="307"/>
        <v>0.76661264181523503</v>
      </c>
      <c r="Z459" s="142">
        <f t="shared" si="308"/>
        <v>11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18</v>
      </c>
      <c r="Y462" s="151">
        <f t="shared" si="307"/>
        <v>1.2544570502431118</v>
      </c>
      <c r="Z462" s="142">
        <f t="shared" si="308"/>
        <v>27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1637</v>
      </c>
      <c r="R463" s="109">
        <f t="shared" si="303"/>
        <v>2.0293778469699593</v>
      </c>
      <c r="S463" s="151">
        <v>438</v>
      </c>
      <c r="T463" s="109">
        <f t="shared" si="304"/>
        <v>3.7082102776137034</v>
      </c>
      <c r="U463" s="104">
        <f t="shared" si="305"/>
        <v>2075</v>
      </c>
      <c r="V463" s="151">
        <v>0</v>
      </c>
      <c r="W463" s="109">
        <f t="shared" si="306"/>
        <v>0</v>
      </c>
      <c r="X463" s="151">
        <v>7</v>
      </c>
      <c r="Y463" s="151">
        <f t="shared" si="307"/>
        <v>0.4878444084278768</v>
      </c>
      <c r="Z463" s="142">
        <f t="shared" si="308"/>
        <v>7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2195</v>
      </c>
      <c r="R464" s="109">
        <f t="shared" si="303"/>
        <v>2.7211266793519</v>
      </c>
      <c r="S464" s="151">
        <v>274</v>
      </c>
      <c r="T464" s="109">
        <f t="shared" si="304"/>
        <v>2.3197479818861981</v>
      </c>
      <c r="U464" s="104">
        <f t="shared" si="305"/>
        <v>2469</v>
      </c>
      <c r="V464" s="151">
        <v>1</v>
      </c>
      <c r="W464" s="109">
        <f t="shared" si="306"/>
        <v>0.26874999999999999</v>
      </c>
      <c r="X464" s="151">
        <v>6</v>
      </c>
      <c r="Y464" s="151">
        <f t="shared" si="307"/>
        <v>0.41815235008103724</v>
      </c>
      <c r="Z464" s="142">
        <f t="shared" si="308"/>
        <v>7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4</v>
      </c>
      <c r="Y465" s="151">
        <f t="shared" ref="Y465:Y470" si="313">X465/$X$68</f>
        <v>0.27876823338735818</v>
      </c>
      <c r="Z465" s="142">
        <f t="shared" ref="Z465:Z470" si="314">V465+X465</f>
        <v>5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368</v>
      </c>
      <c r="R469" s="109">
        <f t="shared" si="309"/>
        <v>0.45620711526264202</v>
      </c>
      <c r="S469" s="151">
        <v>70</v>
      </c>
      <c r="T469" s="109">
        <f t="shared" si="310"/>
        <v>0.59263634573734991</v>
      </c>
      <c r="U469" s="104">
        <f t="shared" si="311"/>
        <v>438</v>
      </c>
      <c r="V469" s="151">
        <v>21</v>
      </c>
      <c r="W469" s="109">
        <f t="shared" si="312"/>
        <v>5.6437499999999998</v>
      </c>
      <c r="X469" s="151">
        <v>13</v>
      </c>
      <c r="Y469" s="151">
        <f t="shared" si="313"/>
        <v>0.90599675850891404</v>
      </c>
      <c r="Z469" s="142">
        <f t="shared" si="314"/>
        <v>34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11</v>
      </c>
      <c r="Y470" s="151">
        <f t="shared" si="313"/>
        <v>0.76661264181523503</v>
      </c>
      <c r="Z470" s="142">
        <f t="shared" si="314"/>
        <v>23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18</v>
      </c>
      <c r="Y471" s="151">
        <f t="shared" ref="Y471" si="319">X471/$X$68</f>
        <v>1.2544570502431118</v>
      </c>
      <c r="Z471" s="142">
        <f t="shared" ref="Z471" si="320">V471+X471</f>
        <v>19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5</v>
      </c>
      <c r="Y473" s="151">
        <f t="shared" si="325"/>
        <v>0.34846029173419774</v>
      </c>
      <c r="Z473" s="142">
        <f t="shared" si="326"/>
        <v>5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14</v>
      </c>
      <c r="Y476" s="151">
        <f t="shared" si="325"/>
        <v>0.97568881685575359</v>
      </c>
      <c r="Z476" s="142">
        <f t="shared" si="326"/>
        <v>14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380</v>
      </c>
      <c r="R477" s="109">
        <f t="shared" ref="R477:R478" si="327">Q477/Q$68</f>
        <v>0.47108343423859772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499</v>
      </c>
      <c r="V477" s="151">
        <v>0</v>
      </c>
      <c r="W477" s="109">
        <f t="shared" ref="W477:W478" si="330">V477/$V$68</f>
        <v>0</v>
      </c>
      <c r="X477" s="151">
        <v>21</v>
      </c>
      <c r="Y477" s="151">
        <f t="shared" ref="Y477:Y478" si="331">X477/$X$68</f>
        <v>1.4635332252836304</v>
      </c>
      <c r="Z477" s="142">
        <f t="shared" ref="Z477:Z478" si="332">V477+X477</f>
        <v>21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10</v>
      </c>
      <c r="Y478" s="151">
        <f t="shared" si="331"/>
        <v>0.69692058346839547</v>
      </c>
      <c r="Z478" s="142">
        <f t="shared" si="332"/>
        <v>10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11</v>
      </c>
      <c r="Y479" s="151">
        <f t="shared" ref="Y479:Y484" si="337">X479/$X$68</f>
        <v>0.76661264181523503</v>
      </c>
      <c r="Z479" s="142">
        <f t="shared" ref="Z479:Z484" si="338">V479+X479</f>
        <v>11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14</v>
      </c>
      <c r="Y480" s="151">
        <f t="shared" si="337"/>
        <v>0.97568881685575359</v>
      </c>
      <c r="Z480" s="142">
        <f t="shared" si="338"/>
        <v>14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15</v>
      </c>
      <c r="Y483" s="151">
        <f t="shared" si="337"/>
        <v>1.045380875202593</v>
      </c>
      <c r="Z483" s="142">
        <f t="shared" si="338"/>
        <v>16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865</v>
      </c>
      <c r="R484" s="109">
        <f t="shared" si="333"/>
        <v>1.072334659516808</v>
      </c>
      <c r="S484" s="151">
        <v>133</v>
      </c>
      <c r="T484" s="109">
        <f t="shared" si="334"/>
        <v>1.1260090569009646</v>
      </c>
      <c r="U484" s="104">
        <f t="shared" si="335"/>
        <v>998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515</v>
      </c>
      <c r="R485" s="109">
        <f t="shared" ref="R485" si="339">Q485/Q$68</f>
        <v>0.63844202271809958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610</v>
      </c>
      <c r="V485" s="151">
        <v>0</v>
      </c>
      <c r="W485" s="109">
        <f t="shared" ref="W485" si="342">V485/$V$68</f>
        <v>0</v>
      </c>
      <c r="X485" s="151">
        <v>12</v>
      </c>
      <c r="Y485" s="151">
        <f t="shared" ref="Y485" si="343">X485/$X$68</f>
        <v>0.83630470016207448</v>
      </c>
      <c r="Z485" s="142">
        <f t="shared" ref="Z485" si="344">V485+X485</f>
        <v>12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16</v>
      </c>
      <c r="Y486" s="151">
        <f t="shared" ref="Y486:Y491" si="349">X486/$X$68</f>
        <v>1.1150729335494327</v>
      </c>
      <c r="Z486" s="142">
        <f t="shared" ref="Z486:Z491" si="350">V486+X486</f>
        <v>16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11</v>
      </c>
      <c r="Y487" s="151">
        <f t="shared" si="349"/>
        <v>0.76661264181523503</v>
      </c>
      <c r="Z487" s="142">
        <f t="shared" si="350"/>
        <v>11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24</v>
      </c>
      <c r="Y491" s="151">
        <f t="shared" si="349"/>
        <v>1.672609400324149</v>
      </c>
      <c r="Z491" s="142">
        <f t="shared" si="350"/>
        <v>24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2023</v>
      </c>
      <c r="R493" s="109">
        <f t="shared" ref="R493:R497" si="357">Q493/Q$68</f>
        <v>2.5078994406965349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2408</v>
      </c>
      <c r="V493" s="151">
        <v>0</v>
      </c>
      <c r="W493" s="109">
        <f t="shared" ref="W493:W497" si="360">V493/$V$68</f>
        <v>0</v>
      </c>
      <c r="X493" s="151">
        <v>16</v>
      </c>
      <c r="Y493" s="151">
        <f t="shared" ref="Y493:Y497" si="361">X493/$X$68</f>
        <v>1.1150729335494327</v>
      </c>
      <c r="Z493" s="142">
        <f t="shared" ref="Z493:Z497" si="362">V493+X493</f>
        <v>16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20</v>
      </c>
      <c r="Y498" s="151">
        <f>X498/$X$68</f>
        <v>1.3938411669367909</v>
      </c>
      <c r="Z498" s="142">
        <f>V498+X498</f>
        <v>21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19</v>
      </c>
      <c r="Y499" s="151">
        <f>X499/$X$68</f>
        <v>1.3241491085899513</v>
      </c>
      <c r="Z499" s="142">
        <f>V499+X499</f>
        <v>19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13</v>
      </c>
      <c r="Y500" s="151">
        <f t="shared" ref="Y500:Y506" si="367">X500/$X$68</f>
        <v>0.90599675850891404</v>
      </c>
      <c r="Z500" s="142">
        <f t="shared" ref="Z500:Z506" si="368">V500+X500</f>
        <v>34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20</v>
      </c>
      <c r="Y504" s="151">
        <f t="shared" si="367"/>
        <v>1.3938411669367909</v>
      </c>
      <c r="Z504" s="142">
        <f t="shared" si="368"/>
        <v>20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8</v>
      </c>
      <c r="Y505" s="151">
        <f t="shared" si="367"/>
        <v>0.55753646677471635</v>
      </c>
      <c r="Z505" s="142">
        <f t="shared" si="368"/>
        <v>8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3</v>
      </c>
      <c r="Y506" s="151">
        <f t="shared" si="367"/>
        <v>0.20907617504051862</v>
      </c>
      <c r="Z506" s="142">
        <f t="shared" si="368"/>
        <v>3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490</v>
      </c>
      <c r="R507" s="109">
        <f t="shared" ref="R507:R511" si="369">Q507/Q$68</f>
        <v>0.60744969151819184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553</v>
      </c>
      <c r="V507" s="151">
        <v>0</v>
      </c>
      <c r="W507" s="109">
        <f t="shared" ref="W507:W511" si="372">V507/$V$68</f>
        <v>0</v>
      </c>
      <c r="X507" s="151">
        <v>6</v>
      </c>
      <c r="Y507" s="151">
        <f t="shared" ref="Y507:Y511" si="373">X507/$X$68</f>
        <v>0.41815235008103724</v>
      </c>
      <c r="Z507" s="142">
        <f t="shared" ref="Z507:Z511" si="374">V507+X507</f>
        <v>6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12</v>
      </c>
      <c r="Y508" s="151">
        <f t="shared" si="373"/>
        <v>0.83630470016207448</v>
      </c>
      <c r="Z508" s="142">
        <f t="shared" si="374"/>
        <v>13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6</v>
      </c>
      <c r="Y512" s="151">
        <f t="shared" ref="Y512:Y513" si="379">X512/$X$68</f>
        <v>0.41815235008103724</v>
      </c>
      <c r="Z512" s="142">
        <f t="shared" ref="Z512:Z520" si="380">V512+X512</f>
        <v>6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69</v>
      </c>
      <c r="Y513" s="151">
        <f t="shared" si="379"/>
        <v>4.8087520259319287</v>
      </c>
      <c r="Z513" s="142">
        <f t="shared" si="380"/>
        <v>69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13</v>
      </c>
      <c r="Y514" s="328"/>
      <c r="Z514" s="142">
        <f t="shared" si="380"/>
        <v>19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8</v>
      </c>
      <c r="Y515" s="328"/>
      <c r="Z515" s="142">
        <f t="shared" si="380"/>
        <v>9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30</v>
      </c>
      <c r="Y518" s="328"/>
      <c r="Z518" s="142">
        <f t="shared" si="380"/>
        <v>38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1160</v>
      </c>
      <c r="R519" s="109">
        <f t="shared" si="381"/>
        <v>1.4380441676757194</v>
      </c>
      <c r="S519" s="151">
        <v>198</v>
      </c>
      <c r="T519" s="109">
        <f t="shared" si="382"/>
        <v>1.6763142350856468</v>
      </c>
      <c r="U519" s="104">
        <f t="shared" si="383"/>
        <v>1358</v>
      </c>
      <c r="V519" s="151">
        <v>1</v>
      </c>
      <c r="W519" s="109">
        <f t="shared" si="384"/>
        <v>0.26874999999999999</v>
      </c>
      <c r="X519" s="151">
        <v>28</v>
      </c>
      <c r="Y519" s="328"/>
      <c r="Z519" s="142">
        <f t="shared" si="380"/>
        <v>29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9</v>
      </c>
      <c r="Y521" s="328"/>
      <c r="Z521" s="142">
        <f t="shared" ref="Z521:Z527" si="393">V521+X521</f>
        <v>9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3</v>
      </c>
      <c r="Y522" s="328"/>
      <c r="Z522" s="142">
        <f t="shared" si="393"/>
        <v>3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1626</v>
      </c>
      <c r="R525" s="109">
        <f t="shared" si="389"/>
        <v>2.0157412212419996</v>
      </c>
      <c r="S525" s="151">
        <v>335</v>
      </c>
      <c r="T525" s="109">
        <f t="shared" si="390"/>
        <v>2.8361882260287459</v>
      </c>
      <c r="U525" s="104">
        <f t="shared" si="391"/>
        <v>1961</v>
      </c>
      <c r="V525" s="151">
        <v>0</v>
      </c>
      <c r="W525" s="109">
        <f t="shared" si="392"/>
        <v>0</v>
      </c>
      <c r="X525" s="151">
        <v>19</v>
      </c>
      <c r="Y525" s="328"/>
      <c r="Z525" s="142">
        <f t="shared" si="393"/>
        <v>19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18</v>
      </c>
      <c r="Y526" s="328"/>
      <c r="Z526" s="142">
        <f t="shared" si="393"/>
        <v>20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38</v>
      </c>
      <c r="Y527" s="328"/>
      <c r="Z527" s="142">
        <f t="shared" si="393"/>
        <v>38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13</v>
      </c>
      <c r="Y529" s="328"/>
      <c r="Z529" s="142">
        <f t="shared" si="398"/>
        <v>13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20</v>
      </c>
      <c r="Y532" s="328"/>
      <c r="Z532" s="142">
        <f t="shared" si="398"/>
        <v>20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29</v>
      </c>
      <c r="Y534" s="328"/>
      <c r="Z534" s="142">
        <f t="shared" si="398"/>
        <v>32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10</v>
      </c>
      <c r="Y539" s="328"/>
      <c r="Z539" s="142">
        <f t="shared" si="403"/>
        <v>30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27</v>
      </c>
      <c r="Y540" s="328"/>
      <c r="Z540" s="142">
        <f t="shared" si="403"/>
        <v>27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18</v>
      </c>
      <c r="Y541" s="328"/>
      <c r="Z541" s="142">
        <f t="shared" si="403"/>
        <v>18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772</v>
      </c>
      <c r="R542" s="109">
        <f t="shared" ref="R542:R547" si="404">Q542/Q$68</f>
        <v>0.9570431874531512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907</v>
      </c>
      <c r="V542" s="151">
        <v>0</v>
      </c>
      <c r="W542" s="109">
        <f t="shared" ref="W542:W547" si="407">V542/$V$68</f>
        <v>0</v>
      </c>
      <c r="X542" s="151">
        <v>10</v>
      </c>
      <c r="Y542" s="328"/>
      <c r="Z542" s="142">
        <f t="shared" ref="Z542:Z547" si="408">V542+X542</f>
        <v>10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15</v>
      </c>
      <c r="Y543" s="328"/>
      <c r="Z543" s="142">
        <f t="shared" si="408"/>
        <v>15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902</v>
      </c>
      <c r="R546" s="109">
        <f t="shared" si="404"/>
        <v>1.1182033096926713</v>
      </c>
      <c r="S546" s="151">
        <v>140</v>
      </c>
      <c r="T546" s="109">
        <f t="shared" si="405"/>
        <v>1.1852726914746998</v>
      </c>
      <c r="U546" s="104">
        <f t="shared" si="406"/>
        <v>1042</v>
      </c>
      <c r="V546" s="151">
        <v>0</v>
      </c>
      <c r="W546" s="109">
        <f t="shared" si="407"/>
        <v>0</v>
      </c>
      <c r="X546" s="151">
        <v>14</v>
      </c>
      <c r="Y546" s="328"/>
      <c r="Z546" s="142">
        <f t="shared" si="408"/>
        <v>14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16</v>
      </c>
      <c r="Y547" s="328"/>
      <c r="Z547" s="142">
        <f t="shared" si="408"/>
        <v>17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22</v>
      </c>
      <c r="Y548" s="328"/>
      <c r="Z548" s="142">
        <f t="shared" ref="Z548" si="413">V548+X548</f>
        <v>27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16</v>
      </c>
      <c r="Y549" s="328"/>
      <c r="Z549" s="142">
        <f t="shared" ref="Z549:Z554" si="418">V549+X549</f>
        <v>16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11</v>
      </c>
      <c r="Y550" s="328"/>
      <c r="Z550" s="142">
        <f t="shared" si="418"/>
        <v>11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12</v>
      </c>
      <c r="Y553" s="328"/>
      <c r="Z553" s="142">
        <f t="shared" si="418"/>
        <v>12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26</v>
      </c>
      <c r="Y554" s="328"/>
      <c r="Z554" s="142">
        <f t="shared" si="418"/>
        <v>26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9</v>
      </c>
      <c r="Y555" s="328"/>
      <c r="Z555" s="142">
        <f t="shared" ref="Z555" si="423">V555+X555</f>
        <v>9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9</v>
      </c>
      <c r="Y556" s="328"/>
      <c r="Z556" s="142">
        <f t="shared" ref="Z556:Z561" si="428">V556+X556</f>
        <v>9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13</v>
      </c>
      <c r="Y557" s="328"/>
      <c r="Z557" s="142">
        <f t="shared" si="428"/>
        <v>13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11</v>
      </c>
      <c r="Y561" s="328"/>
      <c r="Z561" s="142">
        <f t="shared" si="428"/>
        <v>12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3</v>
      </c>
      <c r="Y567" s="328"/>
      <c r="Z567" s="142">
        <f t="shared" si="438"/>
        <v>8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2</v>
      </c>
      <c r="Y569" s="328"/>
      <c r="Z569" s="142">
        <f t="shared" si="438"/>
        <v>7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1</v>
      </c>
      <c r="Y570" s="328"/>
      <c r="Z570" s="142">
        <f t="shared" ref="Z570:Z576" si="443">V570+X570</f>
        <v>1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7</v>
      </c>
      <c r="Y575" s="328"/>
      <c r="Z575" s="142">
        <f t="shared" si="443"/>
        <v>7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7</v>
      </c>
      <c r="Y577" s="328"/>
      <c r="Z577" s="142">
        <f t="shared" ref="Z577:Z583" si="448">V577+X577</f>
        <v>7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332</v>
      </c>
      <c r="R578" s="109">
        <f t="shared" si="444"/>
        <v>0.41157815833477485</v>
      </c>
      <c r="S578" s="151">
        <v>71</v>
      </c>
      <c r="T578" s="109">
        <f t="shared" si="445"/>
        <v>0.60110257924788346</v>
      </c>
      <c r="U578" s="104">
        <f t="shared" si="446"/>
        <v>403</v>
      </c>
      <c r="V578" s="151">
        <v>0</v>
      </c>
      <c r="W578" s="109">
        <f t="shared" si="447"/>
        <v>0</v>
      </c>
      <c r="X578" s="151">
        <v>2</v>
      </c>
      <c r="Y578" s="328"/>
      <c r="Z578" s="142">
        <f t="shared" si="448"/>
        <v>2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704</v>
      </c>
      <c r="R581" s="109">
        <f t="shared" si="444"/>
        <v>0.87274404658940208</v>
      </c>
      <c r="S581" s="151">
        <v>70</v>
      </c>
      <c r="T581" s="109">
        <f t="shared" si="445"/>
        <v>0.59263634573734991</v>
      </c>
      <c r="U581" s="104">
        <f t="shared" si="446"/>
        <v>774</v>
      </c>
      <c r="V581" s="151">
        <v>0</v>
      </c>
      <c r="W581" s="109">
        <f t="shared" si="447"/>
        <v>0</v>
      </c>
      <c r="X581" s="151">
        <v>19</v>
      </c>
      <c r="Y581" s="328"/>
      <c r="Z581" s="142">
        <f t="shared" si="448"/>
        <v>19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805</v>
      </c>
      <c r="R582" s="109">
        <f t="shared" si="444"/>
        <v>0.99795306463702937</v>
      </c>
      <c r="S582" s="151">
        <v>134</v>
      </c>
      <c r="T582" s="109">
        <f t="shared" si="445"/>
        <v>1.1344752904114983</v>
      </c>
      <c r="U582" s="104">
        <f t="shared" si="446"/>
        <v>939</v>
      </c>
      <c r="V582" s="151">
        <v>4</v>
      </c>
      <c r="W582" s="109">
        <f t="shared" si="447"/>
        <v>1.075</v>
      </c>
      <c r="X582" s="151">
        <v>6</v>
      </c>
      <c r="Y582" s="328"/>
      <c r="Z582" s="142">
        <f t="shared" si="448"/>
        <v>10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0</v>
      </c>
      <c r="W583" s="109">
        <f t="shared" si="447"/>
        <v>0</v>
      </c>
      <c r="X583" s="151">
        <v>12</v>
      </c>
      <c r="Y583" s="328"/>
      <c r="Z583" s="142">
        <f t="shared" si="448"/>
        <v>12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2</v>
      </c>
      <c r="Y584" s="328"/>
      <c r="Z584" s="142">
        <f t="shared" ref="Z584:Z590" si="453">V584+X584</f>
        <v>2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6</v>
      </c>
      <c r="Y585" s="328"/>
      <c r="Z585" s="142">
        <f t="shared" si="453"/>
        <v>6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9</v>
      </c>
      <c r="Y588" s="328"/>
      <c r="Z588" s="142">
        <f t="shared" si="453"/>
        <v>14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18</v>
      </c>
      <c r="Y589" s="328"/>
      <c r="Z589" s="142">
        <f t="shared" si="453"/>
        <v>19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3</v>
      </c>
      <c r="Y590" s="328"/>
      <c r="Z590" s="142">
        <f t="shared" si="453"/>
        <v>3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0</v>
      </c>
      <c r="Y591" s="328"/>
      <c r="Z591" s="142">
        <f t="shared" ref="Z591:Z596" si="458">V591+X591</f>
        <v>5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12</v>
      </c>
      <c r="Y596" s="328"/>
      <c r="Z596" s="142">
        <f t="shared" si="458"/>
        <v>13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1</v>
      </c>
      <c r="Y598" s="328"/>
      <c r="Z598" s="142">
        <f t="shared" ref="Z598:Z604" si="468">V598+X598</f>
        <v>1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168</v>
      </c>
      <c r="R599" s="109">
        <f t="shared" si="464"/>
        <v>0.20826846566338006</v>
      </c>
      <c r="S599" s="151">
        <v>45</v>
      </c>
      <c r="T599" s="109">
        <f t="shared" si="465"/>
        <v>0.38098050797401062</v>
      </c>
      <c r="U599" s="104">
        <f t="shared" si="466"/>
        <v>213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5</v>
      </c>
      <c r="Y602" s="328"/>
      <c r="Z602" s="142">
        <f t="shared" si="468"/>
        <v>5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1</v>
      </c>
      <c r="Y603" s="328"/>
      <c r="Z603" s="142">
        <f t="shared" si="468"/>
        <v>1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271</v>
      </c>
      <c r="R604" s="109">
        <f t="shared" si="464"/>
        <v>0.33595687020699994</v>
      </c>
      <c r="S604" s="151">
        <v>85</v>
      </c>
      <c r="T604" s="109">
        <f t="shared" si="465"/>
        <v>0.71962984839535338</v>
      </c>
      <c r="U604" s="104">
        <f t="shared" si="466"/>
        <v>356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0</v>
      </c>
      <c r="Y605" s="328"/>
      <c r="Z605" s="142">
        <f t="shared" ref="Z605:Z611" si="473">V605+X605</f>
        <v>0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8</v>
      </c>
      <c r="Y606" s="328"/>
      <c r="Z606" s="142">
        <f t="shared" si="473"/>
        <v>8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4</v>
      </c>
      <c r="Y609" s="328"/>
      <c r="Z609" s="142">
        <f t="shared" si="473"/>
        <v>4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12</v>
      </c>
      <c r="Y610" s="328"/>
      <c r="Z610" s="142">
        <f t="shared" si="473"/>
        <v>12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6</v>
      </c>
      <c r="Y611" s="328"/>
      <c r="Z611" s="142">
        <f t="shared" si="473"/>
        <v>8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467</v>
      </c>
      <c r="R613" s="109">
        <f t="shared" si="474"/>
        <v>0.57893674681427665</v>
      </c>
      <c r="S613" s="151">
        <v>123</v>
      </c>
      <c r="T613" s="109">
        <f t="shared" si="475"/>
        <v>1.0413467217956291</v>
      </c>
      <c r="U613" s="104">
        <f t="shared" si="476"/>
        <v>590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880</v>
      </c>
      <c r="R616" s="109">
        <f t="shared" si="474"/>
        <v>1.0909300582367527</v>
      </c>
      <c r="S616" s="151">
        <v>293</v>
      </c>
      <c r="T616" s="109">
        <f t="shared" si="475"/>
        <v>2.4806064185863357</v>
      </c>
      <c r="U616" s="104">
        <f t="shared" si="476"/>
        <v>1173</v>
      </c>
      <c r="V616" s="151">
        <v>0</v>
      </c>
      <c r="W616" s="109">
        <f t="shared" si="477"/>
        <v>0</v>
      </c>
      <c r="X616" s="151">
        <v>17</v>
      </c>
      <c r="Y616" s="328"/>
      <c r="Z616" s="142">
        <f t="shared" si="478"/>
        <v>17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9</v>
      </c>
      <c r="Y617" s="328"/>
      <c r="Z617" s="142">
        <f t="shared" si="478"/>
        <v>9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34</v>
      </c>
      <c r="Y618" s="328"/>
      <c r="Z618" s="142">
        <f t="shared" ref="Z618" si="483">V618+X618</f>
        <v>35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4</v>
      </c>
      <c r="Y619" s="328"/>
      <c r="Z619" s="142">
        <f t="shared" ref="Z619:Z625" si="488">V619+X619</f>
        <v>9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15</v>
      </c>
      <c r="Y623" s="328"/>
      <c r="Z623" s="142">
        <f t="shared" si="488"/>
        <v>16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9</v>
      </c>
      <c r="Y624" s="328"/>
      <c r="Z624" s="142">
        <f t="shared" si="488"/>
        <v>9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7</v>
      </c>
      <c r="Y625" s="328"/>
      <c r="Z625" s="142">
        <f t="shared" si="488"/>
        <v>7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7</v>
      </c>
      <c r="Y627" s="328"/>
      <c r="Z627" s="142">
        <f t="shared" si="493"/>
        <v>8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3</v>
      </c>
      <c r="Y630" s="328"/>
      <c r="Z630" s="142">
        <f t="shared" si="493"/>
        <v>3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744</v>
      </c>
      <c r="R631" s="109">
        <f t="shared" ref="R631" si="494">Q631/Q$68</f>
        <v>0.92233177650925446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808</v>
      </c>
      <c r="V631" s="151">
        <v>0</v>
      </c>
      <c r="W631" s="109">
        <f t="shared" ref="W631" si="497">V631/$V$68</f>
        <v>0</v>
      </c>
      <c r="X631" s="151">
        <v>14</v>
      </c>
      <c r="Y631" s="328"/>
      <c r="Z631" s="142">
        <f t="shared" ref="Z631" si="498">V631+X631</f>
        <v>14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384</v>
      </c>
      <c r="R632" s="109">
        <f t="shared" ref="R632" si="499">Q632/Q$68</f>
        <v>0.47604220723058299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474</v>
      </c>
      <c r="V632" s="151">
        <v>0</v>
      </c>
      <c r="W632" s="109">
        <f t="shared" ref="W632" si="502">V632/$V$68</f>
        <v>0</v>
      </c>
      <c r="X632" s="151">
        <v>2</v>
      </c>
      <c r="Y632" s="328"/>
      <c r="Z632" s="142">
        <f t="shared" ref="Z632" si="503">V632+X632</f>
        <v>2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0</v>
      </c>
      <c r="Y633" s="328"/>
      <c r="Z633" s="142">
        <f t="shared" ref="Z633:Z639" si="508">V633+X633</f>
        <v>0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7</v>
      </c>
      <c r="Y634" s="328"/>
      <c r="Z634" s="142">
        <f t="shared" si="508"/>
        <v>8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11</v>
      </c>
      <c r="Y637" s="328"/>
      <c r="Z637" s="142">
        <f t="shared" si="508"/>
        <v>21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1</v>
      </c>
      <c r="Y638" s="328"/>
      <c r="Z638" s="142">
        <f t="shared" si="508"/>
        <v>1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11</v>
      </c>
      <c r="Y639" s="328"/>
      <c r="Z639" s="142">
        <f t="shared" si="508"/>
        <v>12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3</v>
      </c>
      <c r="Y640" s="328"/>
      <c r="Z640" s="142">
        <f t="shared" ref="Z640:Z646" si="513">V640+X640</f>
        <v>4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2</v>
      </c>
      <c r="Y641" s="328"/>
      <c r="Z641" s="142">
        <f t="shared" si="513"/>
        <v>4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5</v>
      </c>
      <c r="Y644" s="328"/>
      <c r="Z644" s="142">
        <f t="shared" si="513"/>
        <v>5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18</v>
      </c>
      <c r="Y645" s="328"/>
      <c r="Z645" s="142">
        <f t="shared" si="513"/>
        <v>19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6</v>
      </c>
      <c r="Y646" s="328"/>
      <c r="Z646" s="142">
        <f t="shared" si="513"/>
        <v>10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1123</v>
      </c>
      <c r="R647" s="109">
        <f t="shared" ref="R647:R653" si="514">Q647/Q$68</f>
        <v>1.392175517499856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1401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8</v>
      </c>
      <c r="Y648" s="328"/>
      <c r="Z648" s="142">
        <f t="shared" si="518"/>
        <v>15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4</v>
      </c>
      <c r="Y651" s="328"/>
      <c r="Z651" s="142">
        <f t="shared" si="518"/>
        <v>4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13</v>
      </c>
      <c r="Y653" s="328"/>
      <c r="Z653" s="142">
        <f t="shared" si="518"/>
        <v>13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341</v>
      </c>
      <c r="R654" s="109">
        <f t="shared" ref="R654:R659" si="519">Q654/Q$68</f>
        <v>0.42273539756674167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390</v>
      </c>
      <c r="V654" s="151">
        <v>0</v>
      </c>
      <c r="W654" s="109">
        <f t="shared" ref="W654:W659" si="522">V654/$V$68</f>
        <v>0</v>
      </c>
      <c r="X654" s="151">
        <v>6</v>
      </c>
      <c r="Y654" s="328"/>
      <c r="Z654" s="142">
        <f t="shared" ref="Z654:Z659" si="523">V654+X654</f>
        <v>6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7</v>
      </c>
      <c r="Y655" s="328"/>
      <c r="Z655" s="142">
        <f t="shared" si="523"/>
        <v>7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355</v>
      </c>
      <c r="R658" s="109">
        <f t="shared" si="519"/>
        <v>0.44009110303868998</v>
      </c>
      <c r="S658" s="151">
        <v>53</v>
      </c>
      <c r="T658" s="109">
        <f t="shared" si="520"/>
        <v>0.44871037605827918</v>
      </c>
      <c r="U658" s="104">
        <f t="shared" si="521"/>
        <v>408</v>
      </c>
      <c r="V658" s="151">
        <v>1</v>
      </c>
      <c r="W658" s="109">
        <f t="shared" si="522"/>
        <v>0.26874999999999999</v>
      </c>
      <c r="X658" s="151">
        <v>21</v>
      </c>
      <c r="Y658" s="328"/>
      <c r="Z658" s="142">
        <f t="shared" si="523"/>
        <v>22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5</v>
      </c>
      <c r="Y659" s="328"/>
      <c r="Z659" s="142">
        <f t="shared" si="523"/>
        <v>5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11</v>
      </c>
      <c r="Y660" s="328"/>
      <c r="Z660" s="142">
        <f t="shared" ref="Z660" si="528">V660+X660</f>
        <v>11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0</v>
      </c>
      <c r="R661" s="109">
        <f t="shared" ref="R661:R667" si="529">Q661/Q$68</f>
        <v>0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0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39</v>
      </c>
      <c r="Y662" s="328"/>
      <c r="Z662" s="142">
        <f t="shared" si="533"/>
        <v>55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4</v>
      </c>
      <c r="Y665" s="328"/>
      <c r="Z665" s="142">
        <f t="shared" si="533"/>
        <v>4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418</v>
      </c>
      <c r="R666" s="109">
        <f t="shared" si="529"/>
        <v>0.5181917776624575</v>
      </c>
      <c r="S666" s="151">
        <v>86</v>
      </c>
      <c r="T666" s="109">
        <f t="shared" si="530"/>
        <v>0.72809608190588693</v>
      </c>
      <c r="U666" s="104">
        <f t="shared" si="531"/>
        <v>504</v>
      </c>
      <c r="V666" s="151">
        <v>0</v>
      </c>
      <c r="W666" s="109">
        <f t="shared" si="532"/>
        <v>0</v>
      </c>
      <c r="X666" s="151">
        <v>27</v>
      </c>
      <c r="Y666" s="328"/>
      <c r="Z666" s="142">
        <f t="shared" si="533"/>
        <v>27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7</v>
      </c>
      <c r="Y667" s="328"/>
      <c r="Z667" s="142">
        <f t="shared" si="533"/>
        <v>8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502</v>
      </c>
      <c r="R668" s="109">
        <f t="shared" ref="R668:R674" si="534">Q668/Q$68</f>
        <v>0.62232601049414749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611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9</v>
      </c>
      <c r="Y673" s="328"/>
      <c r="Z673" s="142">
        <f t="shared" si="538"/>
        <v>9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839</v>
      </c>
      <c r="R674" s="109">
        <f t="shared" si="534"/>
        <v>1.040102635068904</v>
      </c>
      <c r="S674" s="151">
        <v>221</v>
      </c>
      <c r="T674" s="109">
        <f t="shared" si="535"/>
        <v>1.8710376058279188</v>
      </c>
      <c r="U674" s="104">
        <f t="shared" si="536"/>
        <v>1060</v>
      </c>
      <c r="V674" s="151">
        <v>4</v>
      </c>
      <c r="W674" s="109">
        <f t="shared" si="537"/>
        <v>1.075</v>
      </c>
      <c r="X674" s="151">
        <v>17</v>
      </c>
      <c r="Y674" s="328"/>
      <c r="Z674" s="142">
        <f t="shared" si="538"/>
        <v>21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17</v>
      </c>
      <c r="Y675" s="328"/>
      <c r="Z675" s="142">
        <f t="shared" ref="Z675:Z681" si="543">V675+X675</f>
        <v>17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18</v>
      </c>
      <c r="Y680" s="328"/>
      <c r="Z680" s="142">
        <f t="shared" si="543"/>
        <v>20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10</v>
      </c>
      <c r="Y681" s="328"/>
      <c r="Z681" s="142">
        <f t="shared" si="543"/>
        <v>11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8</v>
      </c>
      <c r="Y682" s="328"/>
      <c r="Z682" s="142">
        <f t="shared" ref="Z682:Z687" si="548">V682+X682</f>
        <v>8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12</v>
      </c>
      <c r="Y683" s="328"/>
      <c r="Z683" s="142">
        <f t="shared" si="548"/>
        <v>16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13</v>
      </c>
      <c r="Y686" s="328"/>
      <c r="Z686" s="142">
        <f t="shared" si="548"/>
        <v>14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13</v>
      </c>
      <c r="Y687" s="328"/>
      <c r="Z687" s="142">
        <f t="shared" si="548"/>
        <v>14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12</v>
      </c>
      <c r="Y688" s="328"/>
      <c r="Z688" s="142">
        <f>V688+X688</f>
        <v>41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383</v>
      </c>
      <c r="R689" s="109">
        <f t="shared" ref="R689:R695" si="549">Q689/Q$68</f>
        <v>0.47480251398258666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447</v>
      </c>
      <c r="V689" s="151">
        <v>2</v>
      </c>
      <c r="W689" s="109">
        <f t="shared" ref="W689:W695" si="552">V689/$V$68</f>
        <v>0.53749999999999998</v>
      </c>
      <c r="X689" s="151">
        <v>6</v>
      </c>
      <c r="Y689" s="328"/>
      <c r="Z689" s="142">
        <f t="shared" ref="Z689:Z695" si="553">V689+X689</f>
        <v>8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5</v>
      </c>
      <c r="Y690" s="328"/>
      <c r="Z690" s="142">
        <f t="shared" si="553"/>
        <v>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17</v>
      </c>
      <c r="Y693" s="328"/>
      <c r="Z693" s="142">
        <f t="shared" si="553"/>
        <v>17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515</v>
      </c>
      <c r="R694" s="109">
        <f t="shared" si="549"/>
        <v>0.63844202271809958</v>
      </c>
      <c r="S694" s="151">
        <v>159</v>
      </c>
      <c r="T694" s="109">
        <f t="shared" si="550"/>
        <v>1.3461311281748376</v>
      </c>
      <c r="U694" s="104">
        <f t="shared" si="551"/>
        <v>674</v>
      </c>
      <c r="V694" s="151">
        <v>0</v>
      </c>
      <c r="W694" s="109">
        <f t="shared" si="552"/>
        <v>0</v>
      </c>
      <c r="X694" s="151">
        <v>4</v>
      </c>
      <c r="Y694" s="328"/>
      <c r="Z694" s="142">
        <f t="shared" si="553"/>
        <v>4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13</v>
      </c>
      <c r="Y695" s="328"/>
      <c r="Z695" s="142">
        <f t="shared" si="553"/>
        <v>13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13</v>
      </c>
      <c r="Y696" s="328"/>
      <c r="Z696" s="142">
        <f t="shared" ref="Z696:Z701" si="558">V696+X696</f>
        <v>14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09"/>
      <c r="D697" s="509"/>
      <c r="E697" s="509"/>
      <c r="F697" s="509"/>
      <c r="G697" s="509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16</v>
      </c>
      <c r="Y697" s="328"/>
      <c r="Z697" s="142">
        <f t="shared" si="558"/>
        <v>16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09"/>
      <c r="D698" s="509"/>
      <c r="E698" s="509"/>
      <c r="F698" s="509"/>
      <c r="G698" s="509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09"/>
      <c r="D699" s="509"/>
      <c r="E699" s="509"/>
      <c r="F699" s="509"/>
      <c r="G699" s="509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09"/>
      <c r="D700" s="509"/>
      <c r="E700" s="509"/>
      <c r="F700" s="509"/>
      <c r="G700" s="509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11</v>
      </c>
      <c r="Y700" s="328"/>
      <c r="Z700" s="142">
        <f t="shared" si="558"/>
        <v>11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09"/>
      <c r="D701" s="509"/>
      <c r="E701" s="509"/>
      <c r="F701" s="509"/>
      <c r="G701" s="509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9</v>
      </c>
      <c r="Y701" s="328"/>
      <c r="Z701" s="142">
        <f t="shared" si="558"/>
        <v>26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09"/>
      <c r="D702" s="509"/>
      <c r="E702" s="509"/>
      <c r="F702" s="509"/>
      <c r="G702" s="509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0"/>
      <c r="D703" s="510"/>
      <c r="E703" s="510"/>
      <c r="F703" s="510"/>
      <c r="G703" s="510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0"/>
      <c r="D704" s="510"/>
      <c r="E704" s="510"/>
      <c r="F704" s="510"/>
      <c r="G704" s="510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22</v>
      </c>
      <c r="Y704" s="328"/>
      <c r="Z704" s="142">
        <f t="shared" si="568"/>
        <v>22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0"/>
      <c r="D705" s="510"/>
      <c r="E705" s="510"/>
      <c r="F705" s="510"/>
      <c r="G705" s="510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0"/>
      <c r="D706" s="510"/>
      <c r="E706" s="510"/>
      <c r="F706" s="510"/>
      <c r="G706" s="510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0"/>
      <c r="D707" s="510"/>
      <c r="E707" s="510"/>
      <c r="F707" s="510"/>
      <c r="G707" s="510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7</v>
      </c>
      <c r="Y707" s="328"/>
      <c r="Z707" s="142">
        <f t="shared" si="568"/>
        <v>7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09"/>
      <c r="D708" s="509"/>
      <c r="E708" s="509"/>
      <c r="F708" s="509"/>
      <c r="G708" s="509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7</v>
      </c>
      <c r="Y708" s="328"/>
      <c r="Z708" s="142">
        <f t="shared" si="568"/>
        <v>7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0"/>
      <c r="D709" s="510"/>
      <c r="E709" s="510"/>
      <c r="F709" s="510"/>
      <c r="G709" s="510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2"/>
      <c r="D710" s="512"/>
      <c r="E710" s="512"/>
      <c r="F710" s="512"/>
      <c r="G710" s="512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10</v>
      </c>
      <c r="Y710" s="328"/>
      <c r="Z710" s="142">
        <f t="shared" si="573"/>
        <v>10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2"/>
      <c r="D711" s="512"/>
      <c r="E711" s="512"/>
      <c r="F711" s="512"/>
      <c r="G711" s="512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223</v>
      </c>
      <c r="R711" s="109">
        <f t="shared" si="569"/>
        <v>0.27645159430317706</v>
      </c>
      <c r="S711" s="151">
        <v>59</v>
      </c>
      <c r="T711" s="109">
        <f t="shared" si="570"/>
        <v>0.49950777712148059</v>
      </c>
      <c r="U711" s="104">
        <f t="shared" si="571"/>
        <v>282</v>
      </c>
      <c r="V711" s="151">
        <v>1</v>
      </c>
      <c r="W711" s="109">
        <f t="shared" si="572"/>
        <v>0.26874999999999999</v>
      </c>
      <c r="X711" s="151">
        <v>14</v>
      </c>
      <c r="Y711" s="328"/>
      <c r="Z711" s="142">
        <f t="shared" si="573"/>
        <v>15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2"/>
      <c r="D712" s="512"/>
      <c r="E712" s="512"/>
      <c r="F712" s="512"/>
      <c r="G712" s="512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2"/>
      <c r="D713" s="512"/>
      <c r="E713" s="512"/>
      <c r="F713" s="512"/>
      <c r="G713" s="512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2"/>
      <c r="D714" s="512"/>
      <c r="E714" s="512"/>
      <c r="F714" s="512"/>
      <c r="G714" s="512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6</v>
      </c>
      <c r="Y714" s="328"/>
      <c r="Z714" s="142">
        <f t="shared" si="573"/>
        <v>9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09"/>
      <c r="D715" s="509"/>
      <c r="E715" s="509"/>
      <c r="F715" s="509"/>
      <c r="G715" s="509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15</v>
      </c>
      <c r="Y715" s="328"/>
      <c r="Z715" s="142">
        <f t="shared" si="573"/>
        <v>16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2"/>
      <c r="D716" s="512"/>
      <c r="E716" s="512"/>
      <c r="F716" s="512"/>
      <c r="G716" s="512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1"/>
      <c r="D717" s="511"/>
      <c r="E717" s="511"/>
      <c r="F717" s="511"/>
      <c r="G717" s="511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497</v>
      </c>
      <c r="R717" s="109">
        <f t="shared" si="574"/>
        <v>0.61612754425416594</v>
      </c>
      <c r="S717" s="151">
        <v>104</v>
      </c>
      <c r="T717" s="109">
        <f t="shared" si="575"/>
        <v>0.88048828509549126</v>
      </c>
      <c r="U717" s="104">
        <f t="shared" si="576"/>
        <v>601</v>
      </c>
      <c r="V717" s="151">
        <v>0</v>
      </c>
      <c r="W717" s="109">
        <f t="shared" si="577"/>
        <v>0</v>
      </c>
      <c r="X717" s="151">
        <v>56</v>
      </c>
      <c r="Y717" s="328"/>
      <c r="Z717" s="124">
        <f t="shared" si="573"/>
        <v>56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3"/>
      <c r="D718" s="513"/>
      <c r="E718" s="513"/>
      <c r="F718" s="513"/>
      <c r="G718" s="513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21</v>
      </c>
      <c r="Y718" s="328"/>
      <c r="Z718" s="124">
        <f t="shared" si="573"/>
        <v>21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3"/>
      <c r="D719" s="513"/>
      <c r="E719" s="513"/>
      <c r="F719" s="513"/>
      <c r="G719" s="513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3"/>
      <c r="D720" s="513"/>
      <c r="E720" s="513"/>
      <c r="F720" s="513"/>
      <c r="G720" s="513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3"/>
      <c r="D721" s="513"/>
      <c r="E721" s="513"/>
      <c r="F721" s="513"/>
      <c r="G721" s="513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579</v>
      </c>
      <c r="R721" s="109">
        <f t="shared" si="574"/>
        <v>0.71778239058986337</v>
      </c>
      <c r="S721" s="151">
        <v>81</v>
      </c>
      <c r="T721" s="109">
        <f t="shared" si="575"/>
        <v>0.68576491435321918</v>
      </c>
      <c r="U721" s="104">
        <f t="shared" si="576"/>
        <v>660</v>
      </c>
      <c r="V721" s="151">
        <v>0</v>
      </c>
      <c r="W721" s="109">
        <f t="shared" si="577"/>
        <v>0</v>
      </c>
      <c r="X721" s="151">
        <v>17</v>
      </c>
      <c r="Y721" s="328"/>
      <c r="Z721" s="124">
        <f t="shared" si="573"/>
        <v>17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3"/>
      <c r="D722" s="513"/>
      <c r="E722" s="513"/>
      <c r="F722" s="513"/>
      <c r="G722" s="513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13</v>
      </c>
      <c r="Y722" s="328"/>
      <c r="Z722" s="124">
        <f t="shared" si="573"/>
        <v>13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3"/>
      <c r="D723" s="513"/>
      <c r="E723" s="513"/>
      <c r="F723" s="513"/>
      <c r="G723" s="513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8</v>
      </c>
      <c r="Y723" s="328"/>
      <c r="Z723" s="124">
        <f t="shared" ref="Z723:Z730" si="582">V723+X723</f>
        <v>112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4"/>
      <c r="D724" s="514"/>
      <c r="E724" s="514"/>
      <c r="F724" s="514"/>
      <c r="G724" s="514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4"/>
      <c r="D725" s="514"/>
      <c r="E725" s="514"/>
      <c r="F725" s="514"/>
      <c r="G725" s="514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8</v>
      </c>
      <c r="Y725" s="328"/>
      <c r="Z725" s="124">
        <f t="shared" si="582"/>
        <v>8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4"/>
      <c r="D726" s="514"/>
      <c r="E726" s="514"/>
      <c r="F726" s="514"/>
      <c r="G726" s="514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4"/>
      <c r="D727" s="514"/>
      <c r="E727" s="514"/>
      <c r="F727" s="514"/>
      <c r="G727" s="514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4"/>
      <c r="D728" s="514"/>
      <c r="E728" s="514"/>
      <c r="F728" s="514"/>
      <c r="G728" s="514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761</v>
      </c>
      <c r="R728" s="109">
        <f t="shared" si="578"/>
        <v>0.94340656172519177</v>
      </c>
      <c r="S728" s="151">
        <v>204</v>
      </c>
      <c r="T728" s="109">
        <f t="shared" si="579"/>
        <v>1.7271116361488481</v>
      </c>
      <c r="U728" s="104">
        <f t="shared" si="580"/>
        <v>965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3"/>
      <c r="D729" s="513"/>
      <c r="E729" s="513"/>
      <c r="F729" s="513"/>
      <c r="G729" s="513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10</v>
      </c>
      <c r="Y729" s="328"/>
      <c r="Z729" s="124">
        <f t="shared" si="582"/>
        <v>10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4"/>
      <c r="D730" s="514"/>
      <c r="E730" s="514"/>
      <c r="F730" s="514"/>
      <c r="G730" s="514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26</v>
      </c>
      <c r="Y730" s="328"/>
      <c r="Z730" s="124">
        <f t="shared" si="582"/>
        <v>27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5"/>
      <c r="D731" s="515"/>
      <c r="E731" s="515"/>
      <c r="F731" s="515"/>
      <c r="G731" s="515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839</v>
      </c>
      <c r="R731" s="109">
        <f t="shared" ref="R731:R735" si="583">Q731/Q$68</f>
        <v>1.040102635068904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1042</v>
      </c>
      <c r="V731" s="151">
        <v>1</v>
      </c>
      <c r="W731" s="109">
        <f t="shared" ref="W731:W735" si="586">V731/$V$68</f>
        <v>0.26874999999999999</v>
      </c>
      <c r="X731" s="151">
        <v>18</v>
      </c>
      <c r="Y731" s="328"/>
      <c r="Z731" s="124">
        <f t="shared" ref="Z731:Z735" si="587">V731+X731</f>
        <v>19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5"/>
      <c r="D732" s="515"/>
      <c r="E732" s="515"/>
      <c r="F732" s="515"/>
      <c r="G732" s="515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184</v>
      </c>
      <c r="R732" s="109">
        <f t="shared" si="583"/>
        <v>0.22810355763132101</v>
      </c>
      <c r="S732" s="151">
        <v>54</v>
      </c>
      <c r="T732" s="109">
        <f t="shared" si="584"/>
        <v>0.45717660956881273</v>
      </c>
      <c r="U732" s="104">
        <f t="shared" si="585"/>
        <v>238</v>
      </c>
      <c r="V732" s="151">
        <v>0</v>
      </c>
      <c r="W732" s="109">
        <f t="shared" si="586"/>
        <v>0</v>
      </c>
      <c r="X732" s="151">
        <v>1</v>
      </c>
      <c r="Y732" s="328"/>
      <c r="Z732" s="124">
        <f t="shared" si="587"/>
        <v>1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5"/>
      <c r="D733" s="515"/>
      <c r="E733" s="515"/>
      <c r="F733" s="515"/>
      <c r="G733" s="515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5"/>
      <c r="D734" s="515"/>
      <c r="E734" s="515"/>
      <c r="F734" s="515"/>
      <c r="G734" s="515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5"/>
      <c r="D735" s="515"/>
      <c r="E735" s="515"/>
      <c r="F735" s="515"/>
      <c r="G735" s="515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724</v>
      </c>
      <c r="R735" s="109">
        <f t="shared" si="583"/>
        <v>0.89753791154932827</v>
      </c>
      <c r="S735" s="151">
        <v>189</v>
      </c>
      <c r="T735" s="109">
        <f t="shared" si="584"/>
        <v>1.6001181334908445</v>
      </c>
      <c r="U735" s="104">
        <f t="shared" si="585"/>
        <v>913</v>
      </c>
      <c r="V735" s="151">
        <v>0</v>
      </c>
      <c r="W735" s="109">
        <f t="shared" si="586"/>
        <v>0</v>
      </c>
      <c r="X735" s="151">
        <v>15</v>
      </c>
      <c r="Y735" s="328"/>
      <c r="Z735" s="124">
        <f t="shared" si="587"/>
        <v>15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5"/>
      <c r="D736" s="515"/>
      <c r="E736" s="515"/>
      <c r="F736" s="515"/>
      <c r="G736" s="515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815</v>
      </c>
      <c r="R736" s="109">
        <f t="shared" ref="R736" si="588">Q736/Q$68</f>
        <v>1.0103499971169925</v>
      </c>
      <c r="S736" s="151">
        <v>331</v>
      </c>
      <c r="T736" s="109">
        <f t="shared" ref="T736" si="589">S736/S$68</f>
        <v>2.8023232919866117</v>
      </c>
      <c r="U736" s="104">
        <f t="shared" ref="U736" si="590">Q736+S736</f>
        <v>1146</v>
      </c>
      <c r="V736" s="151">
        <v>1</v>
      </c>
      <c r="W736" s="109">
        <f t="shared" ref="W736" si="591">V736/$V$68</f>
        <v>0.26874999999999999</v>
      </c>
      <c r="X736" s="151">
        <v>14</v>
      </c>
      <c r="Y736" s="328"/>
      <c r="Z736" s="124">
        <f t="shared" ref="Z736" si="592">V736+X736</f>
        <v>15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5"/>
      <c r="D737" s="515"/>
      <c r="E737" s="515"/>
      <c r="F737" s="515"/>
      <c r="G737" s="515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1028</v>
      </c>
      <c r="R737" s="109">
        <f t="shared" ref="R737:R744" si="593">Q737/Q$68</f>
        <v>1.2744046589402065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1358</v>
      </c>
      <c r="V737" s="151">
        <v>1</v>
      </c>
      <c r="W737" s="109">
        <f t="shared" ref="W737:W744" si="596">V737/$V$68</f>
        <v>0.26874999999999999</v>
      </c>
      <c r="X737" s="151">
        <v>6</v>
      </c>
      <c r="Y737" s="328"/>
      <c r="Z737" s="124">
        <f t="shared" ref="Z737:Z744" si="597">V737+X737</f>
        <v>7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7" customFormat="1" ht="15" customHeight="1" x14ac:dyDescent="0.3">
      <c r="B738" s="239">
        <v>44560</v>
      </c>
      <c r="C738" s="516"/>
      <c r="D738" s="516"/>
      <c r="E738" s="516"/>
      <c r="F738" s="516"/>
      <c r="G738" s="516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1204</v>
      </c>
      <c r="R738" s="109">
        <f t="shared" si="593"/>
        <v>1.4925906705875569</v>
      </c>
      <c r="S738" s="151">
        <v>328</v>
      </c>
      <c r="T738" s="109">
        <f t="shared" si="594"/>
        <v>2.7769245914550109</v>
      </c>
      <c r="U738" s="104">
        <f t="shared" si="595"/>
        <v>1532</v>
      </c>
      <c r="V738" s="151">
        <v>0</v>
      </c>
      <c r="W738" s="109">
        <f t="shared" si="596"/>
        <v>0</v>
      </c>
      <c r="X738" s="151">
        <v>1</v>
      </c>
      <c r="Y738" s="328"/>
      <c r="Z738" s="124">
        <f t="shared" si="597"/>
        <v>1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7" customFormat="1" ht="15" customHeight="1" x14ac:dyDescent="0.3">
      <c r="B739" s="239">
        <v>44561</v>
      </c>
      <c r="C739" s="516"/>
      <c r="D739" s="516"/>
      <c r="E739" s="516"/>
      <c r="F739" s="516"/>
      <c r="G739" s="516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272</v>
      </c>
      <c r="R739" s="109">
        <f t="shared" si="593"/>
        <v>0.33719656345499627</v>
      </c>
      <c r="S739" s="151">
        <v>74</v>
      </c>
      <c r="T739" s="109">
        <f t="shared" si="594"/>
        <v>0.62650127977948411</v>
      </c>
      <c r="U739" s="104">
        <f t="shared" si="595"/>
        <v>346</v>
      </c>
      <c r="V739" s="151">
        <v>0</v>
      </c>
      <c r="W739" s="109">
        <f t="shared" si="596"/>
        <v>0</v>
      </c>
      <c r="X739" s="151">
        <v>7</v>
      </c>
      <c r="Y739" s="328"/>
      <c r="Z739" s="124">
        <f t="shared" si="597"/>
        <v>7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7" customFormat="1" ht="15" customHeight="1" x14ac:dyDescent="0.3">
      <c r="B740" s="239">
        <v>44562</v>
      </c>
      <c r="C740" s="516"/>
      <c r="D740" s="516"/>
      <c r="E740" s="516"/>
      <c r="F740" s="516"/>
      <c r="G740" s="516"/>
      <c r="H740" s="155">
        <v>329</v>
      </c>
      <c r="I740" s="83"/>
      <c r="J740" s="151">
        <v>829</v>
      </c>
      <c r="K740" s="152">
        <v>0.9252232142857143</v>
      </c>
      <c r="L740" s="151">
        <v>2</v>
      </c>
      <c r="M740" s="152">
        <v>3.3898305084745763E-2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7" customFormat="1" ht="15" customHeight="1" x14ac:dyDescent="0.3">
      <c r="B741" s="239">
        <v>44563</v>
      </c>
      <c r="C741" s="516"/>
      <c r="D741" s="516"/>
      <c r="E741" s="516"/>
      <c r="F741" s="516"/>
      <c r="G741" s="516"/>
      <c r="H741" s="155">
        <v>374</v>
      </c>
      <c r="I741" s="83"/>
      <c r="J741" s="151">
        <v>904</v>
      </c>
      <c r="K741" s="152">
        <v>1.0237825594563987</v>
      </c>
      <c r="L741" s="151">
        <v>27</v>
      </c>
      <c r="M741" s="152">
        <v>1.0384615384615385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7" customFormat="1" ht="15" customHeight="1" x14ac:dyDescent="0.3">
      <c r="B742" s="239">
        <v>44564</v>
      </c>
      <c r="C742" s="516"/>
      <c r="D742" s="516"/>
      <c r="E742" s="516"/>
      <c r="F742" s="516"/>
      <c r="G742" s="516"/>
      <c r="H742" s="155">
        <v>361</v>
      </c>
      <c r="I742" s="83"/>
      <c r="J742" s="151">
        <v>1496</v>
      </c>
      <c r="K742" s="152">
        <v>1.0121786197564275</v>
      </c>
      <c r="L742" s="151">
        <v>79</v>
      </c>
      <c r="M742" s="152">
        <v>0.89772727272727271</v>
      </c>
      <c r="N742" s="153">
        <v>1575</v>
      </c>
      <c r="O742" s="83"/>
      <c r="P742" s="83"/>
      <c r="Q742" s="151">
        <v>403</v>
      </c>
      <c r="R742" s="109">
        <f t="shared" si="593"/>
        <v>0.49959637894251285</v>
      </c>
      <c r="S742" s="151">
        <v>108</v>
      </c>
      <c r="T742" s="109">
        <f t="shared" si="594"/>
        <v>0.91435321913762546</v>
      </c>
      <c r="U742" s="104">
        <f t="shared" si="595"/>
        <v>511</v>
      </c>
      <c r="V742" s="151">
        <v>0</v>
      </c>
      <c r="W742" s="109">
        <f t="shared" si="596"/>
        <v>0</v>
      </c>
      <c r="X742" s="151">
        <v>45</v>
      </c>
      <c r="Y742" s="328"/>
      <c r="Z742" s="124">
        <f t="shared" si="597"/>
        <v>45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7" customFormat="1" ht="15" customHeight="1" x14ac:dyDescent="0.3">
      <c r="B743" s="239">
        <v>44565</v>
      </c>
      <c r="C743" s="516"/>
      <c r="D743" s="516"/>
      <c r="E743" s="516"/>
      <c r="F743" s="516"/>
      <c r="G743" s="516"/>
      <c r="H743" s="155">
        <v>299</v>
      </c>
      <c r="I743" s="83"/>
      <c r="J743" s="151">
        <v>1493</v>
      </c>
      <c r="K743" s="152">
        <v>1.0081026333558407</v>
      </c>
      <c r="L743" s="151">
        <v>105</v>
      </c>
      <c r="M743" s="152">
        <v>0.95454545454545459</v>
      </c>
      <c r="N743" s="153">
        <v>1598</v>
      </c>
      <c r="O743" s="83"/>
      <c r="P743" s="83"/>
      <c r="Q743" s="151">
        <v>575</v>
      </c>
      <c r="R743" s="109">
        <f t="shared" si="593"/>
        <v>0.71282361759787816</v>
      </c>
      <c r="S743" s="151">
        <v>86</v>
      </c>
      <c r="T743" s="109">
        <f t="shared" si="594"/>
        <v>0.72809608190588693</v>
      </c>
      <c r="U743" s="104">
        <f t="shared" si="595"/>
        <v>661</v>
      </c>
      <c r="V743" s="151">
        <v>18</v>
      </c>
      <c r="W743" s="109">
        <f t="shared" si="596"/>
        <v>4.8375000000000004</v>
      </c>
      <c r="X743" s="151">
        <v>39</v>
      </c>
      <c r="Y743" s="328"/>
      <c r="Z743" s="124">
        <f t="shared" si="597"/>
        <v>57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7" customFormat="1" ht="15" customHeight="1" x14ac:dyDescent="0.3">
      <c r="B744" s="239">
        <v>44566</v>
      </c>
      <c r="C744" s="516"/>
      <c r="D744" s="516"/>
      <c r="E744" s="516"/>
      <c r="F744" s="516"/>
      <c r="G744" s="516"/>
      <c r="H744" s="155">
        <v>303</v>
      </c>
      <c r="I744" s="83"/>
      <c r="J744" s="151">
        <v>1501</v>
      </c>
      <c r="K744" s="152">
        <v>1.0141891891891892</v>
      </c>
      <c r="L744" s="151">
        <v>111</v>
      </c>
      <c r="M744" s="152">
        <v>0.88095238095238093</v>
      </c>
      <c r="N744" s="153">
        <v>1612</v>
      </c>
      <c r="O744" s="83"/>
      <c r="P744" s="83"/>
      <c r="Q744" s="151">
        <v>398</v>
      </c>
      <c r="R744" s="109">
        <f t="shared" si="593"/>
        <v>0.4933979127025313</v>
      </c>
      <c r="S744" s="151">
        <v>66</v>
      </c>
      <c r="T744" s="109">
        <f t="shared" si="594"/>
        <v>0.5587714116952156</v>
      </c>
      <c r="U744" s="104">
        <f t="shared" si="595"/>
        <v>464</v>
      </c>
      <c r="V744" s="151">
        <v>6</v>
      </c>
      <c r="W744" s="109">
        <f t="shared" si="596"/>
        <v>1.6125</v>
      </c>
      <c r="X744" s="151">
        <v>20</v>
      </c>
      <c r="Y744" s="328"/>
      <c r="Z744" s="124">
        <f t="shared" si="597"/>
        <v>26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7" customFormat="1" ht="15" customHeight="1" x14ac:dyDescent="0.3">
      <c r="B745" s="239">
        <v>44567</v>
      </c>
      <c r="C745" s="523"/>
      <c r="D745" s="523"/>
      <c r="E745" s="523"/>
      <c r="F745" s="523"/>
      <c r="G745" s="523"/>
      <c r="H745" s="155">
        <v>301</v>
      </c>
      <c r="I745" s="83"/>
      <c r="J745" s="151">
        <v>1496</v>
      </c>
      <c r="K745" s="152">
        <v>1.0087660148347943</v>
      </c>
      <c r="L745" s="151">
        <v>85</v>
      </c>
      <c r="M745" s="152">
        <v>0.94444444444444442</v>
      </c>
      <c r="N745" s="153">
        <v>1581</v>
      </c>
      <c r="O745" s="83"/>
      <c r="P745" s="83"/>
      <c r="Q745" s="151">
        <v>371</v>
      </c>
      <c r="R745" s="109">
        <f t="shared" ref="R745:R751" si="598">Q745/Q$68</f>
        <v>0.45992619500663096</v>
      </c>
      <c r="S745" s="151">
        <v>44</v>
      </c>
      <c r="T745" s="109">
        <f t="shared" ref="T745:T751" si="599">S745/S$68</f>
        <v>0.37251427446347707</v>
      </c>
      <c r="U745" s="104">
        <f t="shared" ref="U745:U751" si="600">Q745+S745</f>
        <v>415</v>
      </c>
      <c r="V745" s="151">
        <v>1</v>
      </c>
      <c r="W745" s="109">
        <f t="shared" ref="W745:W751" si="601">V745/$V$68</f>
        <v>0.26874999999999999</v>
      </c>
      <c r="X745" s="151">
        <v>28</v>
      </c>
      <c r="Y745" s="328"/>
      <c r="Z745" s="124">
        <f t="shared" ref="Z745:Z751" si="602">V745+X745</f>
        <v>29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7" customFormat="1" ht="15" customHeight="1" x14ac:dyDescent="0.3">
      <c r="B746" s="239">
        <v>44568</v>
      </c>
      <c r="C746" s="523"/>
      <c r="D746" s="523"/>
      <c r="E746" s="523"/>
      <c r="F746" s="523"/>
      <c r="G746" s="523"/>
      <c r="H746" s="155">
        <v>348</v>
      </c>
      <c r="I746" s="83"/>
      <c r="J746" s="151">
        <v>1503</v>
      </c>
      <c r="K746" s="152">
        <v>1.0114401076716015</v>
      </c>
      <c r="L746" s="151">
        <v>22</v>
      </c>
      <c r="M746" s="152">
        <v>0.21359223300970873</v>
      </c>
      <c r="N746" s="153">
        <v>1525</v>
      </c>
      <c r="O746" s="83"/>
      <c r="P746" s="83"/>
      <c r="Q746" s="151">
        <v>289</v>
      </c>
      <c r="R746" s="109">
        <f t="shared" si="598"/>
        <v>0.35827134867093352</v>
      </c>
      <c r="S746" s="151">
        <v>26</v>
      </c>
      <c r="T746" s="109">
        <f t="shared" si="599"/>
        <v>0.22012207127387282</v>
      </c>
      <c r="U746" s="104">
        <f t="shared" si="600"/>
        <v>315</v>
      </c>
      <c r="V746" s="151">
        <v>7</v>
      </c>
      <c r="W746" s="109">
        <f t="shared" si="601"/>
        <v>1.8812500000000001</v>
      </c>
      <c r="X746" s="151">
        <v>16</v>
      </c>
      <c r="Y746" s="328"/>
      <c r="Z746" s="124">
        <f t="shared" si="602"/>
        <v>23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7" customFormat="1" ht="15" customHeight="1" x14ac:dyDescent="0.3">
      <c r="B747" s="239">
        <v>44569</v>
      </c>
      <c r="C747" s="523"/>
      <c r="D747" s="523"/>
      <c r="E747" s="523"/>
      <c r="F747" s="523"/>
      <c r="G747" s="523"/>
      <c r="H747" s="155">
        <v>328</v>
      </c>
      <c r="I747" s="83"/>
      <c r="J747" s="151">
        <v>920</v>
      </c>
      <c r="K747" s="152">
        <v>1.0267857142857142</v>
      </c>
      <c r="L747" s="151">
        <v>51</v>
      </c>
      <c r="M747" s="152">
        <v>0.86440677966101698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7" customFormat="1" ht="15" customHeight="1" x14ac:dyDescent="0.3">
      <c r="B748" s="239">
        <v>44570</v>
      </c>
      <c r="C748" s="523"/>
      <c r="D748" s="523"/>
      <c r="E748" s="523"/>
      <c r="F748" s="523"/>
      <c r="G748" s="523"/>
      <c r="H748" s="155">
        <v>346</v>
      </c>
      <c r="I748" s="83"/>
      <c r="J748" s="151">
        <v>898</v>
      </c>
      <c r="K748" s="152">
        <v>1.0169875424688561</v>
      </c>
      <c r="L748" s="151">
        <v>38</v>
      </c>
      <c r="M748" s="152">
        <v>1.4615384615384615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7" customFormat="1" ht="15" customHeight="1" x14ac:dyDescent="0.3">
      <c r="B749" s="239">
        <v>44571</v>
      </c>
      <c r="C749" s="523"/>
      <c r="D749" s="523"/>
      <c r="E749" s="523"/>
      <c r="F749" s="523"/>
      <c r="G749" s="523"/>
      <c r="H749" s="155">
        <v>286</v>
      </c>
      <c r="I749" s="83"/>
      <c r="J749" s="151">
        <v>1499</v>
      </c>
      <c r="K749" s="152">
        <v>1.0142083897158323</v>
      </c>
      <c r="L749" s="151">
        <v>89</v>
      </c>
      <c r="M749" s="152">
        <v>1.0113636363636365</v>
      </c>
      <c r="N749" s="153">
        <v>1588</v>
      </c>
      <c r="O749" s="83"/>
      <c r="P749" s="83"/>
      <c r="Q749" s="151">
        <v>352</v>
      </c>
      <c r="R749" s="109">
        <f t="shared" si="598"/>
        <v>0.43637202329470104</v>
      </c>
      <c r="S749" s="151">
        <v>53</v>
      </c>
      <c r="T749" s="109">
        <f t="shared" si="599"/>
        <v>0.44871037605827918</v>
      </c>
      <c r="U749" s="104">
        <f t="shared" si="600"/>
        <v>405</v>
      </c>
      <c r="V749" s="151">
        <v>0</v>
      </c>
      <c r="W749" s="109">
        <f t="shared" si="601"/>
        <v>0</v>
      </c>
      <c r="X749" s="151">
        <v>14</v>
      </c>
      <c r="Y749" s="328"/>
      <c r="Z749" s="124">
        <f t="shared" si="602"/>
        <v>14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7" customFormat="1" ht="15" customHeight="1" x14ac:dyDescent="0.3">
      <c r="B750" s="239">
        <v>44572</v>
      </c>
      <c r="C750" s="523"/>
      <c r="D750" s="523"/>
      <c r="E750" s="523"/>
      <c r="F750" s="523"/>
      <c r="G750" s="523"/>
      <c r="H750" s="155">
        <v>197</v>
      </c>
      <c r="I750" s="83"/>
      <c r="J750" s="151">
        <v>1501</v>
      </c>
      <c r="K750" s="152">
        <v>1.013504388926401</v>
      </c>
      <c r="L750" s="151">
        <v>118</v>
      </c>
      <c r="M750" s="152">
        <v>1.0727272727272728</v>
      </c>
      <c r="N750" s="153">
        <v>1619</v>
      </c>
      <c r="O750" s="83"/>
      <c r="P750" s="83"/>
      <c r="Q750" s="151">
        <v>365</v>
      </c>
      <c r="R750" s="109">
        <f t="shared" si="598"/>
        <v>0.45248803551865308</v>
      </c>
      <c r="S750" s="151">
        <v>57</v>
      </c>
      <c r="T750" s="109">
        <f t="shared" si="599"/>
        <v>0.48257531010041343</v>
      </c>
      <c r="U750" s="104">
        <f t="shared" si="600"/>
        <v>422</v>
      </c>
      <c r="V750" s="151">
        <v>0</v>
      </c>
      <c r="W750" s="109">
        <f t="shared" si="601"/>
        <v>0</v>
      </c>
      <c r="X750" s="151">
        <v>16</v>
      </c>
      <c r="Y750" s="328"/>
      <c r="Z750" s="124">
        <f t="shared" si="602"/>
        <v>16</v>
      </c>
      <c r="AA750" s="31"/>
      <c r="AB750" s="318">
        <v>-1</v>
      </c>
      <c r="AC750" s="318">
        <v>39</v>
      </c>
      <c r="AD750" s="318">
        <v>-2</v>
      </c>
      <c r="AE750" s="318">
        <v>-22</v>
      </c>
      <c r="AF750" s="318">
        <v>-15</v>
      </c>
      <c r="AG750" s="318">
        <v>9</v>
      </c>
    </row>
    <row r="751" spans="2:33" s="517" customFormat="1" ht="15" customHeight="1" x14ac:dyDescent="0.3">
      <c r="B751" s="239">
        <v>44573</v>
      </c>
      <c r="C751" s="523"/>
      <c r="D751" s="523"/>
      <c r="E751" s="523"/>
      <c r="F751" s="523"/>
      <c r="G751" s="523"/>
      <c r="H751" s="155">
        <v>238</v>
      </c>
      <c r="I751" s="83"/>
      <c r="J751" s="151">
        <v>1497</v>
      </c>
      <c r="K751" s="152">
        <v>1.0114864864864865</v>
      </c>
      <c r="L751" s="151">
        <v>114</v>
      </c>
      <c r="M751" s="152">
        <v>0.90476190476190477</v>
      </c>
      <c r="N751" s="153">
        <v>1611</v>
      </c>
      <c r="O751" s="83"/>
      <c r="P751" s="83"/>
      <c r="Q751" s="151">
        <v>436</v>
      </c>
      <c r="R751" s="109">
        <f t="shared" si="598"/>
        <v>0.54050625612639103</v>
      </c>
      <c r="S751" s="151">
        <v>47</v>
      </c>
      <c r="T751" s="109">
        <f t="shared" si="599"/>
        <v>0.39791297499507777</v>
      </c>
      <c r="U751" s="104">
        <f t="shared" si="600"/>
        <v>483</v>
      </c>
      <c r="V751" s="151">
        <v>0</v>
      </c>
      <c r="W751" s="109">
        <f t="shared" si="601"/>
        <v>0</v>
      </c>
      <c r="X751" s="151">
        <v>11</v>
      </c>
      <c r="Y751" s="328"/>
      <c r="Z751" s="124">
        <f t="shared" si="602"/>
        <v>11</v>
      </c>
      <c r="AA751" s="31"/>
      <c r="AB751" s="318">
        <v>-3</v>
      </c>
      <c r="AC751" s="318">
        <v>36</v>
      </c>
      <c r="AD751" s="318">
        <v>3</v>
      </c>
      <c r="AE751" s="318">
        <v>-22</v>
      </c>
      <c r="AF751" s="318">
        <v>-15</v>
      </c>
      <c r="AG751" s="318">
        <v>9</v>
      </c>
    </row>
    <row r="752" spans="2:33" s="517" customFormat="1" ht="15" customHeight="1" x14ac:dyDescent="0.3">
      <c r="B752" s="239">
        <v>44574</v>
      </c>
      <c r="C752" s="524"/>
      <c r="D752" s="524"/>
      <c r="E752" s="524"/>
      <c r="F752" s="524"/>
      <c r="G752" s="524"/>
      <c r="H752" s="155">
        <v>213</v>
      </c>
      <c r="I752" s="83"/>
      <c r="J752" s="151">
        <v>1497</v>
      </c>
      <c r="K752" s="152">
        <v>1.0094403236682401</v>
      </c>
      <c r="L752" s="151">
        <v>102</v>
      </c>
      <c r="M752" s="152">
        <v>1.1333333333333333</v>
      </c>
      <c r="N752" s="153">
        <v>1599</v>
      </c>
      <c r="O752" s="83"/>
      <c r="P752" s="83"/>
      <c r="Q752" s="151">
        <v>327</v>
      </c>
      <c r="R752" s="109">
        <f t="shared" ref="R752:R757" si="603">Q752/Q$68</f>
        <v>0.4053796920947933</v>
      </c>
      <c r="S752" s="151">
        <v>41</v>
      </c>
      <c r="T752" s="109">
        <f t="shared" ref="T752:T757" si="604">S752/S$68</f>
        <v>0.34711557393187636</v>
      </c>
      <c r="U752" s="104">
        <f t="shared" ref="U752:U757" si="605">Q752+S752</f>
        <v>368</v>
      </c>
      <c r="V752" s="151">
        <v>0</v>
      </c>
      <c r="W752" s="109">
        <f t="shared" ref="W752:W757" si="606">V752/$V$68</f>
        <v>0</v>
      </c>
      <c r="X752" s="151">
        <v>9</v>
      </c>
      <c r="Y752" s="328"/>
      <c r="Z752" s="124">
        <f t="shared" ref="Z752:Z757" si="607">V752+X752</f>
        <v>9</v>
      </c>
      <c r="AA752" s="31"/>
      <c r="AB752" s="318">
        <v>-1</v>
      </c>
      <c r="AC752" s="318">
        <v>39</v>
      </c>
      <c r="AD752" s="318">
        <v>4</v>
      </c>
      <c r="AE752" s="318">
        <v>-23</v>
      </c>
      <c r="AF752" s="318">
        <v>-16</v>
      </c>
      <c r="AG752" s="318">
        <v>9</v>
      </c>
    </row>
    <row r="753" spans="2:33" s="517" customFormat="1" ht="15" customHeight="1" x14ac:dyDescent="0.3">
      <c r="B753" s="239">
        <v>44575</v>
      </c>
      <c r="C753" s="524"/>
      <c r="D753" s="524"/>
      <c r="E753" s="524"/>
      <c r="F753" s="524"/>
      <c r="G753" s="524"/>
      <c r="H753" s="155">
        <v>312</v>
      </c>
      <c r="I753" s="83"/>
      <c r="J753" s="151">
        <v>1503</v>
      </c>
      <c r="K753" s="152">
        <v>1.0114401076716015</v>
      </c>
      <c r="L753" s="151">
        <v>112</v>
      </c>
      <c r="M753" s="152">
        <v>1.087378640776699</v>
      </c>
      <c r="N753" s="153">
        <v>1615</v>
      </c>
      <c r="O753" s="83"/>
      <c r="P753" s="83"/>
      <c r="Q753" s="151">
        <v>284</v>
      </c>
      <c r="R753" s="109">
        <f t="shared" si="603"/>
        <v>0.35207288243095197</v>
      </c>
      <c r="S753" s="151">
        <v>54</v>
      </c>
      <c r="T753" s="109">
        <f t="shared" si="604"/>
        <v>0.45717660956881273</v>
      </c>
      <c r="U753" s="104">
        <f t="shared" si="605"/>
        <v>338</v>
      </c>
      <c r="V753" s="151">
        <v>4</v>
      </c>
      <c r="W753" s="109">
        <f t="shared" si="606"/>
        <v>1.075</v>
      </c>
      <c r="X753" s="151">
        <v>4</v>
      </c>
      <c r="Y753" s="328"/>
      <c r="Z753" s="124">
        <f t="shared" si="607"/>
        <v>8</v>
      </c>
      <c r="AA753" s="31"/>
      <c r="AB753" s="318">
        <v>-8</v>
      </c>
      <c r="AC753" s="318">
        <v>36</v>
      </c>
      <c r="AD753" s="318">
        <v>-6</v>
      </c>
      <c r="AE753" s="318">
        <v>-22</v>
      </c>
      <c r="AF753" s="318">
        <v>-15</v>
      </c>
      <c r="AG753" s="318">
        <v>10</v>
      </c>
    </row>
    <row r="754" spans="2:33" s="517" customFormat="1" ht="15" customHeight="1" x14ac:dyDescent="0.3">
      <c r="B754" s="239">
        <v>44576</v>
      </c>
      <c r="C754" s="524"/>
      <c r="D754" s="524"/>
      <c r="E754" s="524"/>
      <c r="F754" s="524"/>
      <c r="G754" s="524"/>
      <c r="H754" s="155">
        <v>256</v>
      </c>
      <c r="I754" s="83"/>
      <c r="J754" s="151">
        <v>920</v>
      </c>
      <c r="K754" s="152">
        <v>1.0267857142857142</v>
      </c>
      <c r="L754" s="151">
        <v>68</v>
      </c>
      <c r="M754" s="152">
        <v>1.152542372881356</v>
      </c>
      <c r="N754" s="153">
        <v>988</v>
      </c>
      <c r="O754" s="83"/>
      <c r="P754" s="83"/>
      <c r="Q754" s="155">
        <v>0</v>
      </c>
      <c r="R754" s="114">
        <f t="shared" si="603"/>
        <v>0</v>
      </c>
      <c r="S754" s="155">
        <v>0</v>
      </c>
      <c r="T754" s="114">
        <f t="shared" si="604"/>
        <v>0</v>
      </c>
      <c r="U754" s="123">
        <f t="shared" si="605"/>
        <v>0</v>
      </c>
      <c r="V754" s="155">
        <v>0</v>
      </c>
      <c r="W754" s="114">
        <f t="shared" si="606"/>
        <v>0</v>
      </c>
      <c r="X754" s="155">
        <v>0</v>
      </c>
      <c r="Y754" s="328"/>
      <c r="Z754" s="124">
        <f t="shared" si="607"/>
        <v>0</v>
      </c>
      <c r="AA754" s="31"/>
      <c r="AB754" s="318">
        <v>-11</v>
      </c>
      <c r="AC754" s="318">
        <v>23</v>
      </c>
      <c r="AD754" s="318">
        <v>-10</v>
      </c>
      <c r="AE754" s="318">
        <v>-21</v>
      </c>
      <c r="AF754" s="318">
        <v>-1</v>
      </c>
      <c r="AG754" s="318">
        <v>6</v>
      </c>
    </row>
    <row r="755" spans="2:33" s="517" customFormat="1" ht="15" customHeight="1" x14ac:dyDescent="0.3">
      <c r="B755" s="239">
        <v>44577</v>
      </c>
      <c r="C755" s="524"/>
      <c r="D755" s="524"/>
      <c r="E755" s="524"/>
      <c r="F755" s="524"/>
      <c r="G755" s="524"/>
      <c r="H755" s="155">
        <v>295</v>
      </c>
      <c r="I755" s="83"/>
      <c r="J755" s="151">
        <v>899</v>
      </c>
      <c r="K755" s="152">
        <v>1.0181200453001134</v>
      </c>
      <c r="L755" s="151">
        <v>43</v>
      </c>
      <c r="M755" s="152">
        <v>1.6538461538461537</v>
      </c>
      <c r="N755" s="153">
        <v>942</v>
      </c>
      <c r="O755" s="83"/>
      <c r="P755" s="83"/>
      <c r="Q755" s="155">
        <v>0</v>
      </c>
      <c r="R755" s="114">
        <f t="shared" si="603"/>
        <v>0</v>
      </c>
      <c r="S755" s="155">
        <v>0</v>
      </c>
      <c r="T755" s="114">
        <f t="shared" si="604"/>
        <v>0</v>
      </c>
      <c r="U755" s="123">
        <f t="shared" si="605"/>
        <v>0</v>
      </c>
      <c r="V755" s="155">
        <v>0</v>
      </c>
      <c r="W755" s="114">
        <f t="shared" si="606"/>
        <v>0</v>
      </c>
      <c r="X755" s="155">
        <v>0</v>
      </c>
      <c r="Y755" s="328"/>
      <c r="Z755" s="124">
        <f t="shared" si="607"/>
        <v>0</v>
      </c>
      <c r="AA755" s="31"/>
      <c r="AB755" s="318">
        <v>-14</v>
      </c>
      <c r="AC755" s="318">
        <v>15</v>
      </c>
      <c r="AD755" s="318">
        <v>-10</v>
      </c>
      <c r="AE755" s="318">
        <v>-24</v>
      </c>
      <c r="AF755" s="318">
        <v>-2</v>
      </c>
      <c r="AG755" s="318">
        <v>6</v>
      </c>
    </row>
    <row r="756" spans="2:33" s="517" customFormat="1" ht="15" customHeight="1" x14ac:dyDescent="0.3">
      <c r="B756" s="239">
        <v>44578</v>
      </c>
      <c r="C756" s="524"/>
      <c r="D756" s="524"/>
      <c r="E756" s="524"/>
      <c r="F756" s="524"/>
      <c r="G756" s="524"/>
      <c r="H756" s="155">
        <v>274</v>
      </c>
      <c r="I756" s="83"/>
      <c r="J756" s="151">
        <v>1497</v>
      </c>
      <c r="K756" s="152">
        <v>1.0128552097428958</v>
      </c>
      <c r="L756" s="151">
        <v>84</v>
      </c>
      <c r="M756" s="152">
        <v>0.95454545454545459</v>
      </c>
      <c r="N756" s="153">
        <v>1581</v>
      </c>
      <c r="O756" s="83"/>
      <c r="P756" s="83"/>
      <c r="Q756" s="151">
        <v>313</v>
      </c>
      <c r="R756" s="109">
        <f t="shared" si="603"/>
        <v>0.38802398662284499</v>
      </c>
      <c r="S756" s="151">
        <v>58</v>
      </c>
      <c r="T756" s="109">
        <f t="shared" si="604"/>
        <v>0.49104154361094704</v>
      </c>
      <c r="U756" s="104">
        <f t="shared" si="605"/>
        <v>371</v>
      </c>
      <c r="V756" s="151">
        <v>0</v>
      </c>
      <c r="W756" s="109">
        <f t="shared" si="606"/>
        <v>0</v>
      </c>
      <c r="X756" s="151">
        <v>8</v>
      </c>
      <c r="Y756" s="328"/>
      <c r="Z756" s="124">
        <f t="shared" si="607"/>
        <v>8</v>
      </c>
      <c r="AA756" s="31"/>
      <c r="AB756" s="318">
        <v>-6</v>
      </c>
      <c r="AC756" s="318">
        <v>36</v>
      </c>
      <c r="AD756" s="318">
        <v>-2</v>
      </c>
      <c r="AE756" s="318">
        <v>-23</v>
      </c>
      <c r="AF756" s="318">
        <v>-14</v>
      </c>
      <c r="AG756" s="318">
        <v>9</v>
      </c>
    </row>
    <row r="757" spans="2:33" s="517" customFormat="1" ht="15" customHeight="1" x14ac:dyDescent="0.3">
      <c r="B757" s="239">
        <v>44579</v>
      </c>
      <c r="C757" s="524"/>
      <c r="D757" s="524"/>
      <c r="E757" s="524"/>
      <c r="F757" s="524"/>
      <c r="G757" s="524"/>
      <c r="H757" s="155">
        <v>180</v>
      </c>
      <c r="I757" s="83"/>
      <c r="J757" s="151">
        <v>1491</v>
      </c>
      <c r="K757" s="152">
        <v>1.0067521944632005</v>
      </c>
      <c r="L757" s="151">
        <v>122</v>
      </c>
      <c r="M757" s="152">
        <v>1.1090909090909091</v>
      </c>
      <c r="N757" s="153">
        <v>1613</v>
      </c>
      <c r="O757" s="83"/>
      <c r="P757" s="83"/>
      <c r="Q757" s="151">
        <v>381</v>
      </c>
      <c r="R757" s="109">
        <f t="shared" si="603"/>
        <v>0.47232312748659405</v>
      </c>
      <c r="S757" s="151">
        <v>113</v>
      </c>
      <c r="T757" s="109">
        <f t="shared" si="604"/>
        <v>0.95668438669029332</v>
      </c>
      <c r="U757" s="104">
        <f t="shared" si="605"/>
        <v>494</v>
      </c>
      <c r="V757" s="151">
        <v>0</v>
      </c>
      <c r="W757" s="109">
        <f t="shared" si="606"/>
        <v>0</v>
      </c>
      <c r="X757" s="151">
        <v>6</v>
      </c>
      <c r="Y757" s="328"/>
      <c r="Z757" s="124">
        <f t="shared" si="607"/>
        <v>6</v>
      </c>
      <c r="AA757" s="31"/>
      <c r="AB757" s="318">
        <v>-5</v>
      </c>
      <c r="AC757" s="318">
        <v>35</v>
      </c>
      <c r="AD757" s="318">
        <v>-5</v>
      </c>
      <c r="AE757" s="318">
        <v>-23</v>
      </c>
      <c r="AF757" s="318">
        <v>-14</v>
      </c>
      <c r="AG757" s="318">
        <v>9</v>
      </c>
    </row>
    <row r="758" spans="2:33" s="517" customFormat="1" ht="15" customHeight="1" x14ac:dyDescent="0.3">
      <c r="B758" s="239">
        <v>44580</v>
      </c>
      <c r="C758" s="524"/>
      <c r="D758" s="524"/>
      <c r="E758" s="524"/>
      <c r="F758" s="524"/>
      <c r="G758" s="524"/>
      <c r="H758" s="155">
        <v>228</v>
      </c>
      <c r="I758" s="83"/>
      <c r="J758" s="151">
        <v>1501</v>
      </c>
      <c r="K758" s="152">
        <v>1.0141891891891892</v>
      </c>
      <c r="L758" s="151">
        <v>120</v>
      </c>
      <c r="M758" s="152">
        <v>0.95238095238095233</v>
      </c>
      <c r="N758" s="153">
        <v>1621</v>
      </c>
      <c r="O758" s="83"/>
      <c r="P758" s="83"/>
      <c r="Q758" s="151">
        <v>371</v>
      </c>
      <c r="R758" s="109">
        <f t="shared" ref="R758:R765" si="608">Q758/Q$68</f>
        <v>0.45992619500663096</v>
      </c>
      <c r="S758" s="151">
        <v>93</v>
      </c>
      <c r="T758" s="109">
        <f t="shared" ref="T758:T765" si="609">S758/S$68</f>
        <v>0.787359716479622</v>
      </c>
      <c r="U758" s="104">
        <f t="shared" ref="U758:U765" si="610">Q758+S758</f>
        <v>464</v>
      </c>
      <c r="V758" s="151">
        <v>0</v>
      </c>
      <c r="W758" s="109">
        <f t="shared" ref="W758:W765" si="611">V758/$V$68</f>
        <v>0</v>
      </c>
      <c r="X758" s="151">
        <v>20</v>
      </c>
      <c r="Y758" s="328"/>
      <c r="Z758" s="124">
        <f t="shared" ref="Z758:Z765" si="612">V758+X758</f>
        <v>20</v>
      </c>
      <c r="AA758" s="31"/>
      <c r="AB758" s="318">
        <v>-4</v>
      </c>
      <c r="AC758" s="318">
        <v>37</v>
      </c>
      <c r="AD758" s="318">
        <v>2</v>
      </c>
      <c r="AE758" s="318">
        <v>-22</v>
      </c>
      <c r="AF758" s="318">
        <v>-14</v>
      </c>
      <c r="AG758" s="318">
        <v>9</v>
      </c>
    </row>
    <row r="759" spans="2:33" s="517" customFormat="1" ht="15" customHeight="1" x14ac:dyDescent="0.3">
      <c r="B759" s="239">
        <v>44581</v>
      </c>
      <c r="C759" s="525"/>
      <c r="D759" s="525"/>
      <c r="E759" s="525"/>
      <c r="F759" s="525"/>
      <c r="G759" s="525"/>
      <c r="H759" s="155">
        <v>208</v>
      </c>
      <c r="I759" s="83"/>
      <c r="J759" s="151">
        <v>1497</v>
      </c>
      <c r="K759" s="152">
        <v>1.0094403236682401</v>
      </c>
      <c r="L759" s="151">
        <v>103</v>
      </c>
      <c r="M759" s="152">
        <v>1.1444444444444444</v>
      </c>
      <c r="N759" s="153">
        <v>1600</v>
      </c>
      <c r="O759" s="83"/>
      <c r="P759" s="83"/>
      <c r="Q759" s="151">
        <v>381</v>
      </c>
      <c r="R759" s="109">
        <f t="shared" si="608"/>
        <v>0.47232312748659405</v>
      </c>
      <c r="S759" s="151">
        <v>129</v>
      </c>
      <c r="T759" s="109">
        <f t="shared" si="609"/>
        <v>1.0921441228588304</v>
      </c>
      <c r="U759" s="104">
        <f t="shared" si="610"/>
        <v>510</v>
      </c>
      <c r="V759" s="151">
        <v>1</v>
      </c>
      <c r="W759" s="109">
        <f t="shared" si="611"/>
        <v>0.26874999999999999</v>
      </c>
      <c r="X759" s="151">
        <v>12</v>
      </c>
      <c r="Y759" s="328"/>
      <c r="Z759" s="124">
        <f t="shared" si="612"/>
        <v>13</v>
      </c>
      <c r="AA759" s="31"/>
      <c r="AB759" s="318">
        <v>-2</v>
      </c>
      <c r="AC759" s="318">
        <v>39</v>
      </c>
      <c r="AD759" s="318">
        <v>5</v>
      </c>
      <c r="AE759" s="318">
        <v>-23</v>
      </c>
      <c r="AF759" s="318">
        <v>-15</v>
      </c>
      <c r="AG759" s="318">
        <v>9</v>
      </c>
    </row>
    <row r="760" spans="2:33" s="517" customFormat="1" ht="15" customHeight="1" x14ac:dyDescent="0.3">
      <c r="B760" s="239">
        <v>44582</v>
      </c>
      <c r="C760" s="525"/>
      <c r="D760" s="525"/>
      <c r="E760" s="525"/>
      <c r="F760" s="525"/>
      <c r="G760" s="525"/>
      <c r="H760" s="155">
        <v>305</v>
      </c>
      <c r="I760" s="83"/>
      <c r="J760" s="151">
        <v>1503</v>
      </c>
      <c r="K760" s="152">
        <v>1.0114401076716015</v>
      </c>
      <c r="L760" s="151">
        <v>118</v>
      </c>
      <c r="M760" s="152">
        <v>1.145631067961165</v>
      </c>
      <c r="N760" s="153">
        <v>1621</v>
      </c>
      <c r="O760" s="83"/>
      <c r="P760" s="83"/>
      <c r="Q760" s="151">
        <v>253</v>
      </c>
      <c r="R760" s="109">
        <f t="shared" si="608"/>
        <v>0.31364239174306641</v>
      </c>
      <c r="S760" s="151">
        <v>45</v>
      </c>
      <c r="T760" s="109">
        <f t="shared" si="609"/>
        <v>0.38098050797401062</v>
      </c>
      <c r="U760" s="104">
        <f t="shared" si="610"/>
        <v>298</v>
      </c>
      <c r="V760" s="151">
        <v>0</v>
      </c>
      <c r="W760" s="109">
        <f t="shared" si="611"/>
        <v>0</v>
      </c>
      <c r="X760" s="151">
        <v>1</v>
      </c>
      <c r="Y760" s="328"/>
      <c r="Z760" s="124">
        <f t="shared" si="612"/>
        <v>1</v>
      </c>
      <c r="AA760" s="31"/>
      <c r="AB760" s="318">
        <v>-9</v>
      </c>
      <c r="AC760" s="318">
        <v>38</v>
      </c>
      <c r="AD760" s="318">
        <v>-6</v>
      </c>
      <c r="AE760" s="318">
        <v>-22</v>
      </c>
      <c r="AF760" s="318">
        <v>-15</v>
      </c>
      <c r="AG760" s="318">
        <v>10</v>
      </c>
    </row>
    <row r="761" spans="2:33" s="517" customFormat="1" ht="15" customHeight="1" x14ac:dyDescent="0.3">
      <c r="B761" s="239">
        <v>44583</v>
      </c>
      <c r="C761" s="525"/>
      <c r="D761" s="525"/>
      <c r="E761" s="525"/>
      <c r="F761" s="525"/>
      <c r="G761" s="525"/>
      <c r="H761" s="155">
        <v>245</v>
      </c>
      <c r="I761" s="83"/>
      <c r="J761" s="151">
        <v>922</v>
      </c>
      <c r="K761" s="152">
        <v>1.0290178571428572</v>
      </c>
      <c r="L761" s="151">
        <v>65</v>
      </c>
      <c r="M761" s="152">
        <v>1.1016949152542372</v>
      </c>
      <c r="N761" s="153">
        <v>987</v>
      </c>
      <c r="O761" s="83"/>
      <c r="P761" s="83"/>
      <c r="Q761" s="155">
        <v>0</v>
      </c>
      <c r="R761" s="114">
        <f t="shared" si="608"/>
        <v>0</v>
      </c>
      <c r="S761" s="155">
        <v>0</v>
      </c>
      <c r="T761" s="114">
        <f t="shared" si="609"/>
        <v>0</v>
      </c>
      <c r="U761" s="123">
        <f t="shared" si="610"/>
        <v>0</v>
      </c>
      <c r="V761" s="155">
        <v>0</v>
      </c>
      <c r="W761" s="114">
        <f t="shared" si="611"/>
        <v>0</v>
      </c>
      <c r="X761" s="155">
        <v>0</v>
      </c>
      <c r="Y761" s="156"/>
      <c r="Z761" s="124">
        <f t="shared" si="612"/>
        <v>0</v>
      </c>
      <c r="AA761" s="31"/>
      <c r="AB761" s="318">
        <v>-12</v>
      </c>
      <c r="AC761" s="318">
        <v>24</v>
      </c>
      <c r="AD761" s="318">
        <v>-2</v>
      </c>
      <c r="AE761" s="318">
        <v>-22</v>
      </c>
      <c r="AF761" s="318">
        <v>-2</v>
      </c>
      <c r="AG761" s="318">
        <v>7</v>
      </c>
    </row>
    <row r="762" spans="2:33" s="517" customFormat="1" ht="15" customHeight="1" x14ac:dyDescent="0.3">
      <c r="B762" s="239">
        <v>44584</v>
      </c>
      <c r="C762" s="525"/>
      <c r="D762" s="525"/>
      <c r="E762" s="525"/>
      <c r="F762" s="525"/>
      <c r="G762" s="525"/>
      <c r="H762" s="155">
        <v>291</v>
      </c>
      <c r="I762" s="83"/>
      <c r="J762" s="151">
        <v>898</v>
      </c>
      <c r="K762" s="152">
        <v>1.0169875424688561</v>
      </c>
      <c r="L762" s="151">
        <v>41</v>
      </c>
      <c r="M762" s="152">
        <v>1.5769230769230769</v>
      </c>
      <c r="N762" s="153">
        <v>939</v>
      </c>
      <c r="O762" s="83"/>
      <c r="P762" s="83"/>
      <c r="Q762" s="155">
        <v>0</v>
      </c>
      <c r="R762" s="114">
        <f t="shared" si="608"/>
        <v>0</v>
      </c>
      <c r="S762" s="155">
        <v>0</v>
      </c>
      <c r="T762" s="114">
        <f t="shared" si="609"/>
        <v>0</v>
      </c>
      <c r="U762" s="123">
        <f t="shared" si="610"/>
        <v>0</v>
      </c>
      <c r="V762" s="155">
        <v>0</v>
      </c>
      <c r="W762" s="114">
        <f t="shared" si="611"/>
        <v>0</v>
      </c>
      <c r="X762" s="155">
        <v>0</v>
      </c>
      <c r="Y762" s="156"/>
      <c r="Z762" s="124">
        <f t="shared" si="612"/>
        <v>0</v>
      </c>
      <c r="AA762" s="31"/>
      <c r="AB762" s="318">
        <v>-14</v>
      </c>
      <c r="AC762" s="318">
        <v>15</v>
      </c>
      <c r="AD762" s="318">
        <v>-4</v>
      </c>
      <c r="AE762" s="318">
        <v>-24</v>
      </c>
      <c r="AF762" s="318">
        <v>-2</v>
      </c>
      <c r="AG762" s="318">
        <v>7</v>
      </c>
    </row>
    <row r="763" spans="2:33" s="517" customFormat="1" ht="15" customHeight="1" x14ac:dyDescent="0.3">
      <c r="B763" s="239">
        <v>44585</v>
      </c>
      <c r="C763" s="525"/>
      <c r="D763" s="525"/>
      <c r="E763" s="525"/>
      <c r="F763" s="525"/>
      <c r="G763" s="525"/>
      <c r="H763" s="155">
        <v>277</v>
      </c>
      <c r="I763" s="83"/>
      <c r="J763" s="151">
        <v>1498</v>
      </c>
      <c r="K763" s="152">
        <v>1.013531799729364</v>
      </c>
      <c r="L763" s="151">
        <v>91</v>
      </c>
      <c r="M763" s="152">
        <v>1.0340909090909092</v>
      </c>
      <c r="N763" s="153">
        <v>1589</v>
      </c>
      <c r="O763" s="83"/>
      <c r="P763" s="83"/>
      <c r="Q763" s="151">
        <v>426</v>
      </c>
      <c r="R763" s="109">
        <f t="shared" si="608"/>
        <v>0.52810932364642793</v>
      </c>
      <c r="S763" s="151">
        <v>139</v>
      </c>
      <c r="T763" s="109">
        <f t="shared" si="609"/>
        <v>1.1768064579641662</v>
      </c>
      <c r="U763" s="104">
        <f t="shared" si="610"/>
        <v>565</v>
      </c>
      <c r="V763" s="151">
        <v>0</v>
      </c>
      <c r="W763" s="109">
        <f t="shared" si="611"/>
        <v>0</v>
      </c>
      <c r="X763" s="151">
        <v>4</v>
      </c>
      <c r="Y763" s="328"/>
      <c r="Z763" s="124">
        <f t="shared" si="612"/>
        <v>4</v>
      </c>
      <c r="AA763" s="31"/>
      <c r="AB763" s="318">
        <v>-8</v>
      </c>
      <c r="AC763" s="318">
        <v>36</v>
      </c>
      <c r="AD763" s="318">
        <v>-4</v>
      </c>
      <c r="AE763" s="318">
        <v>-25</v>
      </c>
      <c r="AF763" s="318">
        <v>-16</v>
      </c>
      <c r="AG763" s="318">
        <v>10</v>
      </c>
    </row>
    <row r="764" spans="2:33" s="517" customFormat="1" ht="15" customHeight="1" x14ac:dyDescent="0.3">
      <c r="B764" s="239">
        <v>44586</v>
      </c>
      <c r="C764" s="525"/>
      <c r="D764" s="525"/>
      <c r="E764" s="525"/>
      <c r="F764" s="525"/>
      <c r="G764" s="525"/>
      <c r="H764" s="155">
        <v>186</v>
      </c>
      <c r="I764" s="83"/>
      <c r="J764" s="151">
        <v>1488</v>
      </c>
      <c r="K764" s="152">
        <v>1.0047265361242403</v>
      </c>
      <c r="L764" s="151">
        <v>136</v>
      </c>
      <c r="M764" s="152">
        <v>1.2363636363636363</v>
      </c>
      <c r="N764" s="153">
        <v>1624</v>
      </c>
      <c r="O764" s="83"/>
      <c r="P764" s="83"/>
      <c r="Q764" s="151">
        <v>508</v>
      </c>
      <c r="R764" s="109">
        <f t="shared" si="608"/>
        <v>0.62976416998212537</v>
      </c>
      <c r="S764" s="151">
        <v>124</v>
      </c>
      <c r="T764" s="109">
        <f t="shared" si="609"/>
        <v>1.0498129553061626</v>
      </c>
      <c r="U764" s="104">
        <f t="shared" si="610"/>
        <v>632</v>
      </c>
      <c r="V764" s="151">
        <v>0</v>
      </c>
      <c r="W764" s="109">
        <f t="shared" si="611"/>
        <v>0</v>
      </c>
      <c r="X764" s="151">
        <v>29</v>
      </c>
      <c r="Y764" s="328"/>
      <c r="Z764" s="124">
        <f t="shared" si="612"/>
        <v>29</v>
      </c>
      <c r="AA764" s="31"/>
      <c r="AB764" s="318">
        <v>-6</v>
      </c>
      <c r="AC764" s="318">
        <v>36</v>
      </c>
      <c r="AD764" s="318">
        <v>-3</v>
      </c>
      <c r="AE764" s="318">
        <v>-24</v>
      </c>
      <c r="AF764" s="318">
        <v>-16</v>
      </c>
      <c r="AG764" s="318">
        <v>10</v>
      </c>
    </row>
    <row r="765" spans="2:33" s="517" customFormat="1" ht="15" customHeight="1" x14ac:dyDescent="0.3">
      <c r="B765" s="239">
        <v>44587</v>
      </c>
      <c r="C765" s="525"/>
      <c r="D765" s="525"/>
      <c r="E765" s="525"/>
      <c r="F765" s="525"/>
      <c r="G765" s="525"/>
      <c r="H765" s="155">
        <v>230</v>
      </c>
      <c r="I765" s="83"/>
      <c r="J765" s="151">
        <v>1501</v>
      </c>
      <c r="K765" s="152">
        <v>1.0141891891891892</v>
      </c>
      <c r="L765" s="151">
        <v>124</v>
      </c>
      <c r="M765" s="152">
        <v>0.98412698412698407</v>
      </c>
      <c r="N765" s="153">
        <v>1625</v>
      </c>
      <c r="O765" s="83"/>
      <c r="P765" s="83"/>
      <c r="Q765" s="151">
        <v>572</v>
      </c>
      <c r="R765" s="109">
        <f t="shared" si="608"/>
        <v>0.70910453785388916</v>
      </c>
      <c r="S765" s="151">
        <v>123</v>
      </c>
      <c r="T765" s="109">
        <f t="shared" si="609"/>
        <v>1.0413467217956291</v>
      </c>
      <c r="U765" s="104">
        <f t="shared" si="610"/>
        <v>695</v>
      </c>
      <c r="V765" s="151">
        <v>0</v>
      </c>
      <c r="W765" s="109">
        <f t="shared" si="611"/>
        <v>0</v>
      </c>
      <c r="X765" s="151">
        <v>8</v>
      </c>
      <c r="Y765" s="328"/>
      <c r="Z765" s="124">
        <f t="shared" si="612"/>
        <v>8</v>
      </c>
      <c r="AA765" s="31"/>
      <c r="AB765" s="318">
        <v>-6</v>
      </c>
      <c r="AC765" s="318">
        <v>34</v>
      </c>
      <c r="AD765" s="318">
        <v>0</v>
      </c>
      <c r="AE765" s="318">
        <v>-23</v>
      </c>
      <c r="AF765" s="318">
        <v>-16</v>
      </c>
      <c r="AG765" s="318">
        <v>10</v>
      </c>
    </row>
    <row r="766" spans="2:33" s="517" customFormat="1" ht="15" customHeight="1" x14ac:dyDescent="0.3">
      <c r="B766" s="239">
        <v>44588</v>
      </c>
      <c r="C766" s="526"/>
      <c r="D766" s="526"/>
      <c r="E766" s="526"/>
      <c r="F766" s="526"/>
      <c r="G766" s="526"/>
      <c r="H766" s="155">
        <v>209</v>
      </c>
      <c r="I766" s="83"/>
      <c r="J766" s="151">
        <v>1498</v>
      </c>
      <c r="K766" s="152">
        <v>1.0101146325016859</v>
      </c>
      <c r="L766" s="151">
        <v>110</v>
      </c>
      <c r="M766" s="152">
        <v>1.2222222222222223</v>
      </c>
      <c r="N766" s="153">
        <v>1608</v>
      </c>
      <c r="O766" s="83"/>
      <c r="P766" s="83"/>
      <c r="Q766" s="151">
        <v>739</v>
      </c>
      <c r="R766" s="109">
        <f t="shared" ref="R766:R771" si="613">Q766/Q$68</f>
        <v>0.91613331026927292</v>
      </c>
      <c r="S766" s="151">
        <v>144</v>
      </c>
      <c r="T766" s="109">
        <f t="shared" ref="T766:T771" si="614">S766/S$68</f>
        <v>1.219137625516834</v>
      </c>
      <c r="U766" s="104">
        <f t="shared" ref="U766:U771" si="615">Q766+S766</f>
        <v>883</v>
      </c>
      <c r="V766" s="151">
        <v>0</v>
      </c>
      <c r="W766" s="109">
        <f t="shared" ref="W766:W771" si="616">V766/$V$68</f>
        <v>0</v>
      </c>
      <c r="X766" s="151">
        <v>5</v>
      </c>
      <c r="Y766" s="328"/>
      <c r="Z766" s="124">
        <f t="shared" ref="Z766:Z771" si="617">V766+X766</f>
        <v>5</v>
      </c>
      <c r="AA766" s="31"/>
      <c r="AB766" s="318">
        <v>-3</v>
      </c>
      <c r="AC766" s="318">
        <v>36</v>
      </c>
      <c r="AD766" s="318">
        <v>5</v>
      </c>
      <c r="AE766" s="318">
        <v>-23</v>
      </c>
      <c r="AF766" s="318">
        <v>-16</v>
      </c>
      <c r="AG766" s="318">
        <v>10</v>
      </c>
    </row>
    <row r="767" spans="2:33" s="517" customFormat="1" ht="15" customHeight="1" x14ac:dyDescent="0.3">
      <c r="B767" s="239">
        <v>44589</v>
      </c>
      <c r="C767" s="526"/>
      <c r="D767" s="526"/>
      <c r="E767" s="526"/>
      <c r="F767" s="526"/>
      <c r="G767" s="526"/>
      <c r="H767" s="155">
        <v>311</v>
      </c>
      <c r="I767" s="83"/>
      <c r="J767" s="151">
        <v>1499</v>
      </c>
      <c r="K767" s="152">
        <v>1.0087483176312249</v>
      </c>
      <c r="L767" s="151">
        <v>109</v>
      </c>
      <c r="M767" s="152">
        <v>1.058252427184466</v>
      </c>
      <c r="N767" s="153">
        <v>1608</v>
      </c>
      <c r="O767" s="83"/>
      <c r="P767" s="83"/>
      <c r="Q767" s="151">
        <v>978</v>
      </c>
      <c r="R767" s="109">
        <f t="shared" si="613"/>
        <v>1.212419996540391</v>
      </c>
      <c r="S767" s="151">
        <v>165</v>
      </c>
      <c r="T767" s="109">
        <f t="shared" si="614"/>
        <v>1.3969285292380389</v>
      </c>
      <c r="U767" s="104">
        <f t="shared" si="615"/>
        <v>1143</v>
      </c>
      <c r="V767" s="151">
        <v>0</v>
      </c>
      <c r="W767" s="109">
        <f t="shared" si="616"/>
        <v>0</v>
      </c>
      <c r="X767" s="151">
        <v>2</v>
      </c>
      <c r="Y767" s="328"/>
      <c r="Z767" s="124">
        <f t="shared" si="617"/>
        <v>2</v>
      </c>
      <c r="AA767" s="31"/>
      <c r="AB767" s="318">
        <v>-7</v>
      </c>
      <c r="AC767" s="318">
        <v>36</v>
      </c>
      <c r="AD767" s="318">
        <v>-1</v>
      </c>
      <c r="AE767" s="318">
        <v>-21</v>
      </c>
      <c r="AF767" s="318">
        <v>-15</v>
      </c>
      <c r="AG767" s="318">
        <v>10</v>
      </c>
    </row>
    <row r="768" spans="2:33" s="517" customFormat="1" ht="15" customHeight="1" x14ac:dyDescent="0.3">
      <c r="B768" s="239">
        <v>44590</v>
      </c>
      <c r="C768" s="526"/>
      <c r="D768" s="526"/>
      <c r="E768" s="526"/>
      <c r="F768" s="526"/>
      <c r="G768" s="526"/>
      <c r="H768" s="155">
        <v>257</v>
      </c>
      <c r="I768" s="83"/>
      <c r="J768" s="151">
        <v>922</v>
      </c>
      <c r="K768" s="152">
        <v>1.0290178571428572</v>
      </c>
      <c r="L768" s="151">
        <v>80</v>
      </c>
      <c r="M768" s="152">
        <v>1.3559322033898304</v>
      </c>
      <c r="N768" s="153">
        <v>1002</v>
      </c>
      <c r="O768" s="83"/>
      <c r="P768" s="83"/>
      <c r="Q768" s="155">
        <v>0</v>
      </c>
      <c r="R768" s="114">
        <f t="shared" si="613"/>
        <v>0</v>
      </c>
      <c r="S768" s="155">
        <v>0</v>
      </c>
      <c r="T768" s="114">
        <f t="shared" si="614"/>
        <v>0</v>
      </c>
      <c r="U768" s="123">
        <f t="shared" si="615"/>
        <v>0</v>
      </c>
      <c r="V768" s="155">
        <v>0</v>
      </c>
      <c r="W768" s="114">
        <f t="shared" si="616"/>
        <v>0</v>
      </c>
      <c r="X768" s="155">
        <v>0</v>
      </c>
      <c r="Y768" s="156"/>
      <c r="Z768" s="124">
        <f t="shared" si="617"/>
        <v>0</v>
      </c>
      <c r="AA768" s="161"/>
      <c r="AB768" s="318">
        <v>-10</v>
      </c>
      <c r="AC768" s="318">
        <v>24</v>
      </c>
      <c r="AD768" s="318">
        <v>5</v>
      </c>
      <c r="AE768" s="318">
        <v>-19</v>
      </c>
      <c r="AF768" s="318">
        <v>-1</v>
      </c>
      <c r="AG768" s="318">
        <v>6</v>
      </c>
    </row>
    <row r="769" spans="2:33" s="517" customFormat="1" ht="15" customHeight="1" x14ac:dyDescent="0.3">
      <c r="B769" s="239">
        <v>44591</v>
      </c>
      <c r="C769" s="526"/>
      <c r="D769" s="526"/>
      <c r="E769" s="526"/>
      <c r="F769" s="526"/>
      <c r="G769" s="526"/>
      <c r="H769" s="155">
        <v>298</v>
      </c>
      <c r="I769" s="83"/>
      <c r="J769" s="151">
        <v>899</v>
      </c>
      <c r="K769" s="152">
        <v>1.0181200453001134</v>
      </c>
      <c r="L769" s="151">
        <v>43</v>
      </c>
      <c r="M769" s="152">
        <v>1.6538461538461537</v>
      </c>
      <c r="N769" s="153">
        <v>942</v>
      </c>
      <c r="O769" s="83"/>
      <c r="P769" s="83"/>
      <c r="Q769" s="155">
        <v>0</v>
      </c>
      <c r="R769" s="114">
        <f t="shared" si="613"/>
        <v>0</v>
      </c>
      <c r="S769" s="155">
        <v>0</v>
      </c>
      <c r="T769" s="114">
        <f t="shared" si="614"/>
        <v>0</v>
      </c>
      <c r="U769" s="123">
        <f t="shared" si="615"/>
        <v>0</v>
      </c>
      <c r="V769" s="155">
        <v>0</v>
      </c>
      <c r="W769" s="114">
        <f t="shared" si="616"/>
        <v>0</v>
      </c>
      <c r="X769" s="155">
        <v>0</v>
      </c>
      <c r="Y769" s="156"/>
      <c r="Z769" s="124">
        <f t="shared" si="617"/>
        <v>0</v>
      </c>
      <c r="AA769" s="161"/>
      <c r="AB769" s="318">
        <v>-5</v>
      </c>
      <c r="AC769" s="318">
        <v>25</v>
      </c>
      <c r="AD769" s="318">
        <v>3</v>
      </c>
      <c r="AE769" s="318">
        <v>-16</v>
      </c>
      <c r="AF769" s="318">
        <v>2</v>
      </c>
      <c r="AG769" s="318">
        <v>4</v>
      </c>
    </row>
    <row r="770" spans="2:33" s="517" customFormat="1" ht="15" customHeight="1" x14ac:dyDescent="0.3">
      <c r="B770" s="239">
        <v>44592</v>
      </c>
      <c r="C770" s="526"/>
      <c r="D770" s="526"/>
      <c r="E770" s="526"/>
      <c r="F770" s="526"/>
      <c r="G770" s="526"/>
      <c r="H770" s="155">
        <v>271</v>
      </c>
      <c r="I770" s="83"/>
      <c r="J770" s="151">
        <v>1499</v>
      </c>
      <c r="K770" s="152">
        <v>1.0142083897158323</v>
      </c>
      <c r="L770" s="151">
        <v>84</v>
      </c>
      <c r="M770" s="152">
        <v>0.95454545454545459</v>
      </c>
      <c r="N770" s="153">
        <v>1583</v>
      </c>
      <c r="O770" s="83"/>
      <c r="P770" s="83"/>
      <c r="Q770" s="151">
        <v>1106</v>
      </c>
      <c r="R770" s="109">
        <f t="shared" si="613"/>
        <v>1.3711007322839186</v>
      </c>
      <c r="S770" s="151">
        <v>179</v>
      </c>
      <c r="T770" s="109">
        <f t="shared" si="614"/>
        <v>1.515455798385509</v>
      </c>
      <c r="U770" s="104">
        <f t="shared" si="615"/>
        <v>1285</v>
      </c>
      <c r="V770" s="151">
        <v>0</v>
      </c>
      <c r="W770" s="109">
        <f t="shared" si="616"/>
        <v>0</v>
      </c>
      <c r="X770" s="151">
        <v>3</v>
      </c>
      <c r="Y770" s="328"/>
      <c r="Z770" s="124">
        <f t="shared" si="617"/>
        <v>3</v>
      </c>
      <c r="AA770" s="31"/>
      <c r="AB770" s="318">
        <v>-3</v>
      </c>
      <c r="AC770" s="318">
        <v>38</v>
      </c>
      <c r="AD770" s="318">
        <v>2</v>
      </c>
      <c r="AE770" s="318">
        <v>-21</v>
      </c>
      <c r="AF770" s="318">
        <v>-15</v>
      </c>
      <c r="AG770" s="318">
        <v>9</v>
      </c>
    </row>
    <row r="771" spans="2:33" s="517" customFormat="1" ht="15" customHeight="1" x14ac:dyDescent="0.3">
      <c r="B771" s="239">
        <v>44593</v>
      </c>
      <c r="C771" s="526"/>
      <c r="D771" s="526"/>
      <c r="E771" s="526"/>
      <c r="F771" s="526"/>
      <c r="G771" s="526"/>
      <c r="H771" s="155">
        <v>199</v>
      </c>
      <c r="I771" s="83"/>
      <c r="J771" s="151">
        <v>1501</v>
      </c>
      <c r="K771" s="152">
        <v>1.013504388926401</v>
      </c>
      <c r="L771" s="151">
        <v>103</v>
      </c>
      <c r="M771" s="152">
        <v>0.9363636363636364</v>
      </c>
      <c r="N771" s="153">
        <v>1604</v>
      </c>
      <c r="O771" s="83"/>
      <c r="P771" s="83"/>
      <c r="Q771" s="151">
        <v>532</v>
      </c>
      <c r="R771" s="109">
        <f t="shared" si="613"/>
        <v>0.65951680793403678</v>
      </c>
      <c r="S771" s="151">
        <v>46</v>
      </c>
      <c r="T771" s="109">
        <f t="shared" si="614"/>
        <v>0.38944674148454417</v>
      </c>
      <c r="U771" s="104">
        <f t="shared" si="615"/>
        <v>578</v>
      </c>
      <c r="V771" s="151">
        <v>3</v>
      </c>
      <c r="W771" s="109">
        <f t="shared" si="616"/>
        <v>0.80625000000000002</v>
      </c>
      <c r="X771" s="151">
        <v>11</v>
      </c>
      <c r="Y771" s="328"/>
      <c r="Z771" s="124">
        <f t="shared" si="617"/>
        <v>14</v>
      </c>
      <c r="AA771" s="31"/>
      <c r="AB771" s="318">
        <v>0</v>
      </c>
      <c r="AC771" s="318">
        <v>41</v>
      </c>
      <c r="AD771" s="318">
        <v>4</v>
      </c>
      <c r="AE771" s="318">
        <v>-18</v>
      </c>
      <c r="AF771" s="318">
        <v>-14</v>
      </c>
      <c r="AG771" s="318">
        <v>8</v>
      </c>
    </row>
    <row r="772" spans="2:33" s="517" customFormat="1" ht="15" customHeight="1" x14ac:dyDescent="0.3">
      <c r="B772" s="239">
        <v>44594</v>
      </c>
      <c r="C772" s="526"/>
      <c r="D772" s="526"/>
      <c r="E772" s="526"/>
      <c r="F772" s="526"/>
      <c r="G772" s="526"/>
      <c r="H772" s="155">
        <v>240</v>
      </c>
      <c r="I772" s="83"/>
      <c r="J772" s="151">
        <v>1499</v>
      </c>
      <c r="K772" s="152">
        <v>1.0128378378378378</v>
      </c>
      <c r="L772" s="151">
        <v>95</v>
      </c>
      <c r="M772" s="152">
        <v>0.75396825396825395</v>
      </c>
      <c r="N772" s="153">
        <v>1594</v>
      </c>
      <c r="O772" s="83"/>
      <c r="P772" s="83"/>
      <c r="Q772" s="151">
        <v>371</v>
      </c>
      <c r="R772" s="109">
        <f t="shared" ref="R772:R779" si="618">Q772/Q$68</f>
        <v>0.45992619500663096</v>
      </c>
      <c r="S772" s="151">
        <v>46</v>
      </c>
      <c r="T772" s="109">
        <f t="shared" ref="T772:T779" si="619">S772/S$68</f>
        <v>0.38944674148454417</v>
      </c>
      <c r="U772" s="104">
        <f t="shared" ref="U772:U779" si="620">Q772+S772</f>
        <v>417</v>
      </c>
      <c r="V772" s="151">
        <v>0</v>
      </c>
      <c r="W772" s="109">
        <f t="shared" ref="W772:W779" si="621">V772/$V$68</f>
        <v>0</v>
      </c>
      <c r="X772" s="151">
        <v>18</v>
      </c>
      <c r="Y772" s="328"/>
      <c r="Z772" s="124">
        <f t="shared" ref="Z772:Z779" si="622">V772+X772</f>
        <v>18</v>
      </c>
      <c r="AA772" s="31"/>
      <c r="AB772" s="318">
        <v>1</v>
      </c>
      <c r="AC772" s="318">
        <v>39</v>
      </c>
      <c r="AD772" s="318">
        <v>10</v>
      </c>
      <c r="AE772" s="318">
        <v>-17</v>
      </c>
      <c r="AF772" s="318">
        <v>-13</v>
      </c>
      <c r="AG772" s="318">
        <v>8</v>
      </c>
    </row>
    <row r="773" spans="2:33" s="517" customFormat="1" ht="15" customHeight="1" x14ac:dyDescent="0.3">
      <c r="B773" s="239">
        <v>44595</v>
      </c>
      <c r="C773" s="527"/>
      <c r="D773" s="527"/>
      <c r="E773" s="527"/>
      <c r="F773" s="527"/>
      <c r="G773" s="527"/>
      <c r="H773" s="155">
        <v>240</v>
      </c>
      <c r="I773" s="83"/>
      <c r="J773" s="151">
        <v>1487</v>
      </c>
      <c r="K773" s="152">
        <v>1.0026972353337829</v>
      </c>
      <c r="L773" s="151">
        <v>100</v>
      </c>
      <c r="M773" s="152">
        <v>1.1111111111111112</v>
      </c>
      <c r="N773" s="153">
        <v>1587</v>
      </c>
      <c r="O773" s="83"/>
      <c r="P773" s="83"/>
      <c r="Q773" s="151">
        <v>306</v>
      </c>
      <c r="R773" s="109">
        <f t="shared" si="618"/>
        <v>0.37934613388687077</v>
      </c>
      <c r="S773" s="151">
        <v>71</v>
      </c>
      <c r="T773" s="109">
        <f t="shared" si="619"/>
        <v>0.60110257924788346</v>
      </c>
      <c r="U773" s="104">
        <f t="shared" si="620"/>
        <v>377</v>
      </c>
      <c r="V773" s="151">
        <v>1</v>
      </c>
      <c r="W773" s="109">
        <f t="shared" si="621"/>
        <v>0.26874999999999999</v>
      </c>
      <c r="X773" s="151">
        <v>12</v>
      </c>
      <c r="Y773" s="328"/>
      <c r="Z773" s="124">
        <f t="shared" si="622"/>
        <v>13</v>
      </c>
      <c r="AA773" s="31"/>
      <c r="AB773" s="318">
        <v>2</v>
      </c>
      <c r="AC773" s="318">
        <v>39</v>
      </c>
      <c r="AD773" s="318">
        <v>6</v>
      </c>
      <c r="AE773" s="318">
        <v>-19</v>
      </c>
      <c r="AF773" s="318">
        <v>-13</v>
      </c>
      <c r="AG773" s="318">
        <v>8</v>
      </c>
    </row>
    <row r="774" spans="2:33" s="517" customFormat="1" ht="15" customHeight="1" x14ac:dyDescent="0.3">
      <c r="B774" s="239">
        <v>44596</v>
      </c>
      <c r="C774" s="527"/>
      <c r="D774" s="527"/>
      <c r="E774" s="527"/>
      <c r="F774" s="527"/>
      <c r="G774" s="527"/>
      <c r="H774" s="155">
        <v>318</v>
      </c>
      <c r="I774" s="83"/>
      <c r="J774" s="151">
        <v>1503</v>
      </c>
      <c r="K774" s="152">
        <v>1.0114401076716015</v>
      </c>
      <c r="L774" s="151">
        <v>102</v>
      </c>
      <c r="M774" s="152">
        <v>0.99029126213592233</v>
      </c>
      <c r="N774" s="153">
        <v>1605</v>
      </c>
      <c r="O774" s="83"/>
      <c r="P774" s="83"/>
      <c r="Q774" s="151">
        <v>241</v>
      </c>
      <c r="R774" s="109">
        <f t="shared" si="618"/>
        <v>0.29876607276711065</v>
      </c>
      <c r="S774" s="151">
        <v>52</v>
      </c>
      <c r="T774" s="109">
        <f t="shared" si="619"/>
        <v>0.44024414254774563</v>
      </c>
      <c r="U774" s="104">
        <f t="shared" si="620"/>
        <v>293</v>
      </c>
      <c r="V774" s="151">
        <v>4</v>
      </c>
      <c r="W774" s="109">
        <f t="shared" si="621"/>
        <v>1.075</v>
      </c>
      <c r="X774" s="151">
        <v>7</v>
      </c>
      <c r="Y774" s="328"/>
      <c r="Z774" s="124">
        <f t="shared" si="622"/>
        <v>11</v>
      </c>
      <c r="AA774" s="31"/>
      <c r="AB774" s="318">
        <v>-5</v>
      </c>
      <c r="AC774" s="318">
        <v>36</v>
      </c>
      <c r="AD774" s="318">
        <v>-5</v>
      </c>
      <c r="AE774" s="318">
        <v>-18</v>
      </c>
      <c r="AF774" s="318">
        <v>-12</v>
      </c>
      <c r="AG774" s="318">
        <v>9</v>
      </c>
    </row>
    <row r="775" spans="2:33" s="517" customFormat="1" ht="15" customHeight="1" x14ac:dyDescent="0.3">
      <c r="B775" s="239">
        <v>44597</v>
      </c>
      <c r="C775" s="527"/>
      <c r="D775" s="527"/>
      <c r="E775" s="527"/>
      <c r="F775" s="527"/>
      <c r="G775" s="527"/>
      <c r="H775" s="155">
        <v>287</v>
      </c>
      <c r="I775" s="83"/>
      <c r="J775" s="151">
        <v>918</v>
      </c>
      <c r="K775" s="152">
        <v>1.0245535714285714</v>
      </c>
      <c r="L775" s="151">
        <v>60</v>
      </c>
      <c r="M775" s="152">
        <v>1.0169491525423728</v>
      </c>
      <c r="N775" s="153">
        <v>978</v>
      </c>
      <c r="O775" s="83"/>
      <c r="P775" s="83"/>
      <c r="Q775" s="155">
        <v>0</v>
      </c>
      <c r="R775" s="114">
        <f t="shared" si="618"/>
        <v>0</v>
      </c>
      <c r="S775" s="155">
        <v>0</v>
      </c>
      <c r="T775" s="114">
        <f t="shared" si="619"/>
        <v>0</v>
      </c>
      <c r="U775" s="123">
        <f t="shared" si="620"/>
        <v>0</v>
      </c>
      <c r="V775" s="155">
        <v>0</v>
      </c>
      <c r="W775" s="114">
        <f t="shared" si="621"/>
        <v>0</v>
      </c>
      <c r="X775" s="155">
        <v>0</v>
      </c>
      <c r="Y775" s="156"/>
      <c r="Z775" s="124">
        <f t="shared" si="622"/>
        <v>0</v>
      </c>
      <c r="AA775" s="31"/>
      <c r="AB775" s="318">
        <v>-4</v>
      </c>
      <c r="AC775" s="318">
        <v>27</v>
      </c>
      <c r="AD775" s="318">
        <v>12</v>
      </c>
      <c r="AE775" s="318">
        <v>-13</v>
      </c>
      <c r="AF775" s="318">
        <v>2</v>
      </c>
      <c r="AG775" s="318">
        <v>4</v>
      </c>
    </row>
    <row r="776" spans="2:33" s="517" customFormat="1" ht="15" customHeight="1" x14ac:dyDescent="0.3">
      <c r="B776" s="239">
        <v>44598</v>
      </c>
      <c r="C776" s="527"/>
      <c r="D776" s="527"/>
      <c r="E776" s="527"/>
      <c r="F776" s="527"/>
      <c r="G776" s="527"/>
      <c r="H776" s="155">
        <v>293</v>
      </c>
      <c r="I776" s="83"/>
      <c r="J776" s="151">
        <v>900</v>
      </c>
      <c r="K776" s="152">
        <v>1.0192525481313703</v>
      </c>
      <c r="L776" s="151">
        <v>45</v>
      </c>
      <c r="M776" s="152">
        <v>1.7307692307692308</v>
      </c>
      <c r="N776" s="153">
        <v>945</v>
      </c>
      <c r="O776" s="83"/>
      <c r="P776" s="83"/>
      <c r="Q776" s="155">
        <v>0</v>
      </c>
      <c r="R776" s="114">
        <f t="shared" si="618"/>
        <v>0</v>
      </c>
      <c r="S776" s="155">
        <v>0</v>
      </c>
      <c r="T776" s="114">
        <f t="shared" si="619"/>
        <v>0</v>
      </c>
      <c r="U776" s="123">
        <f t="shared" si="620"/>
        <v>0</v>
      </c>
      <c r="V776" s="155">
        <v>0</v>
      </c>
      <c r="W776" s="114">
        <f t="shared" si="621"/>
        <v>0</v>
      </c>
      <c r="X776" s="155">
        <v>0</v>
      </c>
      <c r="Y776" s="156"/>
      <c r="Z776" s="124">
        <f t="shared" si="622"/>
        <v>0</v>
      </c>
      <c r="AA776" s="31"/>
      <c r="AB776" s="318">
        <v>-6</v>
      </c>
      <c r="AC776" s="318">
        <v>19</v>
      </c>
      <c r="AD776" s="318">
        <v>13</v>
      </c>
      <c r="AE776" s="318">
        <v>-14</v>
      </c>
      <c r="AF776" s="318">
        <v>2</v>
      </c>
      <c r="AG776" s="318">
        <v>4</v>
      </c>
    </row>
    <row r="777" spans="2:33" s="517" customFormat="1" ht="15" customHeight="1" x14ac:dyDescent="0.3">
      <c r="B777" s="239">
        <v>44599</v>
      </c>
      <c r="C777" s="527"/>
      <c r="D777" s="527"/>
      <c r="E777" s="527"/>
      <c r="F777" s="527"/>
      <c r="G777" s="527"/>
      <c r="H777" s="155">
        <v>297</v>
      </c>
      <c r="I777" s="83"/>
      <c r="J777" s="151">
        <v>1500</v>
      </c>
      <c r="K777" s="152">
        <v>1.0148849797023005</v>
      </c>
      <c r="L777" s="151">
        <v>88</v>
      </c>
      <c r="M777" s="152">
        <v>1</v>
      </c>
      <c r="N777" s="153">
        <v>1588</v>
      </c>
      <c r="O777" s="83"/>
      <c r="P777" s="83"/>
      <c r="Q777" s="151">
        <v>305</v>
      </c>
      <c r="R777" s="109">
        <f t="shared" si="618"/>
        <v>0.3781064406388745</v>
      </c>
      <c r="S777" s="151">
        <v>76</v>
      </c>
      <c r="T777" s="109">
        <f t="shared" si="619"/>
        <v>0.64343374680055132</v>
      </c>
      <c r="U777" s="104">
        <f t="shared" si="620"/>
        <v>381</v>
      </c>
      <c r="V777" s="151">
        <v>0</v>
      </c>
      <c r="W777" s="109">
        <f t="shared" si="621"/>
        <v>0</v>
      </c>
      <c r="X777" s="151">
        <v>34</v>
      </c>
      <c r="Y777" s="328"/>
      <c r="Z777" s="124">
        <f t="shared" si="622"/>
        <v>34</v>
      </c>
      <c r="AA777" s="31"/>
      <c r="AB777" s="318">
        <v>0</v>
      </c>
      <c r="AC777" s="318">
        <v>37</v>
      </c>
      <c r="AD777" s="318">
        <v>10</v>
      </c>
      <c r="AE777" s="318">
        <v>-17</v>
      </c>
      <c r="AF777" s="318">
        <v>-11</v>
      </c>
      <c r="AG777" s="318">
        <v>7</v>
      </c>
    </row>
    <row r="778" spans="2:33" s="517" customFormat="1" ht="15" customHeight="1" x14ac:dyDescent="0.3">
      <c r="B778" s="239">
        <v>44600</v>
      </c>
      <c r="C778" s="527"/>
      <c r="D778" s="527"/>
      <c r="E778" s="527"/>
      <c r="F778" s="527"/>
      <c r="G778" s="527"/>
      <c r="H778" s="155">
        <v>215</v>
      </c>
      <c r="I778" s="83"/>
      <c r="J778" s="151">
        <v>1501</v>
      </c>
      <c r="K778" s="152">
        <v>1.013504388926401</v>
      </c>
      <c r="L778" s="151">
        <v>107</v>
      </c>
      <c r="M778" s="152">
        <v>0.97272727272727277</v>
      </c>
      <c r="N778" s="153">
        <v>1608</v>
      </c>
      <c r="O778" s="83"/>
      <c r="P778" s="83"/>
      <c r="Q778" s="151">
        <v>330</v>
      </c>
      <c r="R778" s="109">
        <f t="shared" si="618"/>
        <v>0.40909877183878224</v>
      </c>
      <c r="S778" s="151">
        <v>63</v>
      </c>
      <c r="T778" s="109">
        <f t="shared" si="619"/>
        <v>0.53337271116361484</v>
      </c>
      <c r="U778" s="104">
        <f t="shared" si="620"/>
        <v>393</v>
      </c>
      <c r="V778" s="151">
        <v>0</v>
      </c>
      <c r="W778" s="109">
        <f t="shared" si="621"/>
        <v>0</v>
      </c>
      <c r="X778" s="151">
        <v>11</v>
      </c>
      <c r="Y778" s="328"/>
      <c r="Z778" s="124">
        <f t="shared" si="622"/>
        <v>11</v>
      </c>
      <c r="AA778" s="31"/>
      <c r="AB778" s="318">
        <v>2</v>
      </c>
      <c r="AC778" s="318">
        <v>40</v>
      </c>
      <c r="AD778" s="318">
        <v>11</v>
      </c>
      <c r="AE778" s="318">
        <v>-15</v>
      </c>
      <c r="AF778" s="318">
        <v>-11</v>
      </c>
      <c r="AG778" s="318">
        <v>6</v>
      </c>
    </row>
    <row r="779" spans="2:33" s="517" customFormat="1" ht="15" customHeight="1" x14ac:dyDescent="0.3">
      <c r="B779" s="239">
        <v>44601</v>
      </c>
      <c r="C779" s="527"/>
      <c r="D779" s="527"/>
      <c r="E779" s="527"/>
      <c r="F779" s="527"/>
      <c r="G779" s="527"/>
      <c r="H779" s="155">
        <v>243</v>
      </c>
      <c r="I779" s="83"/>
      <c r="J779" s="151">
        <v>1501</v>
      </c>
      <c r="K779" s="152">
        <v>1.0141891891891892</v>
      </c>
      <c r="L779" s="151">
        <v>117</v>
      </c>
      <c r="M779" s="152">
        <v>0.9285714285714286</v>
      </c>
      <c r="N779" s="153">
        <v>1618</v>
      </c>
      <c r="O779" s="83"/>
      <c r="P779" s="83"/>
      <c r="Q779" s="151">
        <v>317</v>
      </c>
      <c r="R779" s="109">
        <f t="shared" si="618"/>
        <v>0.3929827596148302</v>
      </c>
      <c r="S779" s="151">
        <v>50</v>
      </c>
      <c r="T779" s="109">
        <f t="shared" si="619"/>
        <v>0.42331167552667848</v>
      </c>
      <c r="U779" s="104">
        <f t="shared" si="620"/>
        <v>367</v>
      </c>
      <c r="V779" s="151">
        <v>1</v>
      </c>
      <c r="W779" s="109">
        <f t="shared" si="621"/>
        <v>0.26874999999999999</v>
      </c>
      <c r="X779" s="151">
        <v>12</v>
      </c>
      <c r="Y779" s="328"/>
      <c r="Z779" s="124">
        <f t="shared" si="622"/>
        <v>13</v>
      </c>
      <c r="AA779" s="31"/>
      <c r="AB779" s="318">
        <v>3</v>
      </c>
      <c r="AC779" s="318">
        <v>39</v>
      </c>
      <c r="AD779" s="318">
        <v>16</v>
      </c>
      <c r="AE779" s="318">
        <v>-13</v>
      </c>
      <c r="AF779" s="318">
        <v>-10</v>
      </c>
      <c r="AG779" s="318">
        <v>6</v>
      </c>
    </row>
    <row r="780" spans="2:33" s="517" customFormat="1" ht="15" customHeight="1" x14ac:dyDescent="0.3">
      <c r="B780" s="239">
        <v>44602</v>
      </c>
      <c r="C780" s="528"/>
      <c r="D780" s="528"/>
      <c r="E780" s="528"/>
      <c r="F780" s="528"/>
      <c r="G780" s="528"/>
      <c r="H780" s="155">
        <v>281</v>
      </c>
      <c r="I780" s="83"/>
      <c r="J780" s="151">
        <v>1497</v>
      </c>
      <c r="K780" s="152">
        <v>1.0094403236682401</v>
      </c>
      <c r="L780" s="151">
        <v>98</v>
      </c>
      <c r="M780" s="152">
        <v>1.0888888888888888</v>
      </c>
      <c r="N780" s="153">
        <v>1595</v>
      </c>
      <c r="O780" s="83"/>
      <c r="P780" s="83"/>
      <c r="Q780" s="151">
        <v>336</v>
      </c>
      <c r="R780" s="109">
        <f t="shared" ref="R780:R786" si="623">Q780/Q$68</f>
        <v>0.41653693132676012</v>
      </c>
      <c r="S780" s="151">
        <v>64</v>
      </c>
      <c r="T780" s="109">
        <f t="shared" ref="T780:T786" si="624">S780/S$68</f>
        <v>0.54183894467414839</v>
      </c>
      <c r="U780" s="104">
        <f t="shared" ref="U780:U786" si="625">Q780+S780</f>
        <v>400</v>
      </c>
      <c r="V780" s="151">
        <v>1</v>
      </c>
      <c r="W780" s="109">
        <f t="shared" ref="W780:W786" si="626">V780/$V$68</f>
        <v>0.26874999999999999</v>
      </c>
      <c r="X780" s="151">
        <v>0</v>
      </c>
      <c r="Y780" s="328"/>
      <c r="Z780" s="124">
        <f t="shared" ref="Z780:Z786" si="627">V780+X780</f>
        <v>1</v>
      </c>
      <c r="AA780" s="31"/>
      <c r="AB780" s="318">
        <v>5</v>
      </c>
      <c r="AC780" s="318">
        <v>40</v>
      </c>
      <c r="AD780" s="318">
        <v>13</v>
      </c>
      <c r="AE780" s="318">
        <v>-13</v>
      </c>
      <c r="AF780" s="318">
        <v>-11</v>
      </c>
      <c r="AG780" s="318">
        <v>6</v>
      </c>
    </row>
    <row r="781" spans="2:33" s="517" customFormat="1" ht="15" customHeight="1" x14ac:dyDescent="0.3">
      <c r="B781" s="239">
        <v>44603</v>
      </c>
      <c r="C781" s="528"/>
      <c r="D781" s="528"/>
      <c r="E781" s="528"/>
      <c r="F781" s="528"/>
      <c r="G781" s="528"/>
      <c r="H781" s="155">
        <v>346</v>
      </c>
      <c r="I781" s="83"/>
      <c r="J781" s="151">
        <v>1501</v>
      </c>
      <c r="K781" s="152">
        <v>1.0100942126514132</v>
      </c>
      <c r="L781" s="151">
        <v>110</v>
      </c>
      <c r="M781" s="152">
        <v>1.0679611650485437</v>
      </c>
      <c r="N781" s="153">
        <v>1611</v>
      </c>
      <c r="O781" s="83"/>
      <c r="P781" s="83"/>
      <c r="Q781" s="151">
        <v>359</v>
      </c>
      <c r="R781" s="109">
        <f t="shared" si="623"/>
        <v>0.4450498760306752</v>
      </c>
      <c r="S781" s="151">
        <v>57</v>
      </c>
      <c r="T781" s="109">
        <f t="shared" si="624"/>
        <v>0.48257531010041343</v>
      </c>
      <c r="U781" s="104">
        <f t="shared" si="625"/>
        <v>416</v>
      </c>
      <c r="V781" s="151">
        <v>0</v>
      </c>
      <c r="W781" s="109">
        <f t="shared" si="626"/>
        <v>0</v>
      </c>
      <c r="X781" s="151">
        <v>12</v>
      </c>
      <c r="Y781" s="328"/>
      <c r="Z781" s="124">
        <f t="shared" si="627"/>
        <v>12</v>
      </c>
      <c r="AA781" s="31"/>
      <c r="AB781" s="318">
        <v>0</v>
      </c>
      <c r="AC781" s="318">
        <v>37</v>
      </c>
      <c r="AD781" s="318">
        <v>11</v>
      </c>
      <c r="AE781" s="318">
        <v>-11</v>
      </c>
      <c r="AF781" s="318">
        <v>-9</v>
      </c>
      <c r="AG781" s="318">
        <v>6</v>
      </c>
    </row>
    <row r="782" spans="2:33" s="517" customFormat="1" ht="15" customHeight="1" x14ac:dyDescent="0.3">
      <c r="B782" s="239">
        <v>44604</v>
      </c>
      <c r="C782" s="528"/>
      <c r="D782" s="528"/>
      <c r="E782" s="528"/>
      <c r="F782" s="528"/>
      <c r="G782" s="528"/>
      <c r="H782" s="155">
        <v>321</v>
      </c>
      <c r="I782" s="83"/>
      <c r="J782" s="151">
        <v>921</v>
      </c>
      <c r="K782" s="152">
        <v>1.0279017857142858</v>
      </c>
      <c r="L782" s="151">
        <v>46</v>
      </c>
      <c r="M782" s="152">
        <v>0.77966101694915257</v>
      </c>
      <c r="N782" s="153">
        <v>967</v>
      </c>
      <c r="O782" s="83"/>
      <c r="P782" s="83"/>
      <c r="Q782" s="489">
        <v>0</v>
      </c>
      <c r="R782" s="140">
        <f t="shared" si="623"/>
        <v>0</v>
      </c>
      <c r="S782" s="489">
        <v>0</v>
      </c>
      <c r="T782" s="140">
        <f t="shared" si="624"/>
        <v>0</v>
      </c>
      <c r="U782" s="141">
        <f t="shared" si="625"/>
        <v>0</v>
      </c>
      <c r="V782" s="489">
        <v>0</v>
      </c>
      <c r="W782" s="140">
        <f t="shared" si="626"/>
        <v>0</v>
      </c>
      <c r="X782" s="489">
        <v>0</v>
      </c>
      <c r="Y782" s="490"/>
      <c r="Z782" s="142">
        <f t="shared" si="627"/>
        <v>0</v>
      </c>
      <c r="AA782" s="31"/>
      <c r="AB782" s="318">
        <v>-2</v>
      </c>
      <c r="AC782" s="318">
        <v>27</v>
      </c>
      <c r="AD782" s="318">
        <v>11</v>
      </c>
      <c r="AE782" s="318">
        <v>-8</v>
      </c>
      <c r="AF782" s="318">
        <v>4</v>
      </c>
      <c r="AG782" s="318">
        <v>3</v>
      </c>
    </row>
    <row r="783" spans="2:33" s="517" customFormat="1" ht="15" customHeight="1" x14ac:dyDescent="0.3">
      <c r="B783" s="239">
        <v>44605</v>
      </c>
      <c r="C783" s="528"/>
      <c r="D783" s="528"/>
      <c r="E783" s="528"/>
      <c r="F783" s="528"/>
      <c r="G783" s="528"/>
      <c r="H783" s="155">
        <v>318</v>
      </c>
      <c r="I783" s="83"/>
      <c r="J783" s="151">
        <v>895</v>
      </c>
      <c r="K783" s="152">
        <v>1.013590033975085</v>
      </c>
      <c r="L783" s="151">
        <v>38</v>
      </c>
      <c r="M783" s="152">
        <v>1.4615384615384615</v>
      </c>
      <c r="N783" s="153">
        <v>933</v>
      </c>
      <c r="O783" s="83"/>
      <c r="P783" s="83"/>
      <c r="Q783" s="489">
        <v>0</v>
      </c>
      <c r="R783" s="140">
        <f t="shared" si="623"/>
        <v>0</v>
      </c>
      <c r="S783" s="489">
        <v>0</v>
      </c>
      <c r="T783" s="140">
        <f t="shared" si="624"/>
        <v>0</v>
      </c>
      <c r="U783" s="141">
        <f t="shared" si="625"/>
        <v>0</v>
      </c>
      <c r="V783" s="489">
        <v>0</v>
      </c>
      <c r="W783" s="140">
        <f t="shared" si="626"/>
        <v>0</v>
      </c>
      <c r="X783" s="489">
        <v>0</v>
      </c>
      <c r="Y783" s="490"/>
      <c r="Z783" s="142">
        <f t="shared" si="627"/>
        <v>0</v>
      </c>
      <c r="AA783" s="31"/>
      <c r="AB783" s="318">
        <v>-13</v>
      </c>
      <c r="AC783" s="318">
        <v>15</v>
      </c>
      <c r="AD783" s="318">
        <v>-31</v>
      </c>
      <c r="AE783" s="318">
        <v>-19</v>
      </c>
      <c r="AF783" s="318">
        <v>2</v>
      </c>
      <c r="AG783" s="318">
        <v>5</v>
      </c>
    </row>
    <row r="784" spans="2:33" s="517" customFormat="1" ht="15" customHeight="1" x14ac:dyDescent="0.3">
      <c r="B784" s="239">
        <v>44606</v>
      </c>
      <c r="C784" s="528"/>
      <c r="D784" s="528"/>
      <c r="E784" s="528"/>
      <c r="F784" s="528"/>
      <c r="G784" s="528"/>
      <c r="H784" s="155">
        <v>311</v>
      </c>
      <c r="I784" s="83"/>
      <c r="J784" s="151">
        <v>1499</v>
      </c>
      <c r="K784" s="152">
        <v>1.0142083897158323</v>
      </c>
      <c r="L784" s="151">
        <v>100</v>
      </c>
      <c r="M784" s="152">
        <v>1.1363636363636365</v>
      </c>
      <c r="N784" s="153">
        <v>1599</v>
      </c>
      <c r="O784" s="83"/>
      <c r="P784" s="83"/>
      <c r="Q784" s="151">
        <v>552</v>
      </c>
      <c r="R784" s="109">
        <f t="shared" si="623"/>
        <v>0.68431067289396297</v>
      </c>
      <c r="S784" s="151">
        <v>84</v>
      </c>
      <c r="T784" s="109">
        <f t="shared" si="624"/>
        <v>0.71116361488481983</v>
      </c>
      <c r="U784" s="104">
        <f t="shared" si="625"/>
        <v>636</v>
      </c>
      <c r="V784" s="151">
        <v>26</v>
      </c>
      <c r="W784" s="109">
        <f t="shared" si="626"/>
        <v>6.9874999999999998</v>
      </c>
      <c r="X784" s="151">
        <v>10</v>
      </c>
      <c r="Y784" s="328"/>
      <c r="Z784" s="124">
        <f t="shared" si="627"/>
        <v>36</v>
      </c>
      <c r="AA784" s="31"/>
      <c r="AB784" s="318">
        <v>14</v>
      </c>
      <c r="AC784" s="318">
        <v>49</v>
      </c>
      <c r="AD784" s="318">
        <v>15</v>
      </c>
      <c r="AE784" s="318">
        <v>-12</v>
      </c>
      <c r="AF784" s="318">
        <v>-9</v>
      </c>
      <c r="AG784" s="318">
        <v>5</v>
      </c>
    </row>
    <row r="785" spans="2:33" s="517" customFormat="1" ht="15" customHeight="1" x14ac:dyDescent="0.3">
      <c r="B785" s="239">
        <v>44607</v>
      </c>
      <c r="C785" s="528"/>
      <c r="D785" s="528"/>
      <c r="E785" s="528"/>
      <c r="F785" s="528"/>
      <c r="G785" s="528"/>
      <c r="H785" s="155">
        <v>228</v>
      </c>
      <c r="I785" s="83"/>
      <c r="J785" s="151">
        <v>1497</v>
      </c>
      <c r="K785" s="152">
        <v>1.0108035111411209</v>
      </c>
      <c r="L785" s="151">
        <v>108</v>
      </c>
      <c r="M785" s="152">
        <v>0.98181818181818181</v>
      </c>
      <c r="N785" s="153">
        <v>1605</v>
      </c>
      <c r="O785" s="83"/>
      <c r="P785" s="83"/>
      <c r="Q785" s="151">
        <v>504</v>
      </c>
      <c r="R785" s="109">
        <f t="shared" si="623"/>
        <v>0.62480539699014015</v>
      </c>
      <c r="S785" s="151">
        <v>97</v>
      </c>
      <c r="T785" s="109">
        <f t="shared" si="624"/>
        <v>0.82122465052175619</v>
      </c>
      <c r="U785" s="104">
        <f t="shared" si="625"/>
        <v>601</v>
      </c>
      <c r="V785" s="151">
        <v>0</v>
      </c>
      <c r="W785" s="109">
        <f t="shared" si="626"/>
        <v>0</v>
      </c>
      <c r="X785" s="151">
        <v>4</v>
      </c>
      <c r="Y785" s="328"/>
      <c r="Z785" s="124">
        <f t="shared" si="627"/>
        <v>4</v>
      </c>
      <c r="AA785" s="31"/>
      <c r="AB785" s="318">
        <v>2</v>
      </c>
      <c r="AC785" s="318">
        <v>35</v>
      </c>
      <c r="AD785" s="318">
        <v>9</v>
      </c>
      <c r="AE785" s="318">
        <v>-11</v>
      </c>
      <c r="AF785" s="318">
        <v>-8</v>
      </c>
      <c r="AG785" s="318">
        <v>6</v>
      </c>
    </row>
    <row r="786" spans="2:33" s="517" customFormat="1" ht="15" customHeight="1" x14ac:dyDescent="0.3">
      <c r="B786" s="239">
        <v>44608</v>
      </c>
      <c r="C786" s="528"/>
      <c r="D786" s="528"/>
      <c r="E786" s="528"/>
      <c r="F786" s="528"/>
      <c r="G786" s="528"/>
      <c r="H786" s="155">
        <v>277</v>
      </c>
      <c r="I786" s="83"/>
      <c r="J786" s="151">
        <v>1501</v>
      </c>
      <c r="K786" s="152">
        <v>1.0141891891891892</v>
      </c>
      <c r="L786" s="151">
        <v>100</v>
      </c>
      <c r="M786" s="152">
        <v>0.79365079365079361</v>
      </c>
      <c r="N786" s="153">
        <v>1601</v>
      </c>
      <c r="O786" s="83"/>
      <c r="P786" s="83"/>
      <c r="Q786" s="151">
        <v>477</v>
      </c>
      <c r="R786" s="109">
        <f t="shared" si="623"/>
        <v>0.59133367929423974</v>
      </c>
      <c r="S786" s="151">
        <v>86</v>
      </c>
      <c r="T786" s="109">
        <f t="shared" si="624"/>
        <v>0.72809608190588693</v>
      </c>
      <c r="U786" s="104">
        <f t="shared" si="625"/>
        <v>563</v>
      </c>
      <c r="V786" s="151">
        <v>1</v>
      </c>
      <c r="W786" s="109">
        <f t="shared" si="626"/>
        <v>0.26874999999999999</v>
      </c>
      <c r="X786" s="151">
        <v>17</v>
      </c>
      <c r="Y786" s="328"/>
      <c r="Z786" s="124">
        <f t="shared" si="627"/>
        <v>18</v>
      </c>
      <c r="AA786" s="31"/>
      <c r="AB786" s="318">
        <v>2</v>
      </c>
      <c r="AC786" s="318">
        <v>37</v>
      </c>
      <c r="AD786" s="318">
        <v>8</v>
      </c>
      <c r="AE786" s="318">
        <v>-11</v>
      </c>
      <c r="AF786" s="318">
        <v>-8</v>
      </c>
      <c r="AG786" s="318">
        <v>6</v>
      </c>
    </row>
    <row r="787" spans="2:33" s="517" customFormat="1" ht="15" customHeight="1" x14ac:dyDescent="0.3">
      <c r="B787" s="239">
        <v>44609</v>
      </c>
      <c r="C787" s="529"/>
      <c r="D787" s="529"/>
      <c r="E787" s="529"/>
      <c r="F787" s="529"/>
      <c r="G787" s="529"/>
      <c r="H787" s="155">
        <v>282</v>
      </c>
      <c r="I787" s="83"/>
      <c r="J787" s="151">
        <v>1499</v>
      </c>
      <c r="K787" s="152">
        <v>1.0107889413351314</v>
      </c>
      <c r="L787" s="151">
        <v>97</v>
      </c>
      <c r="M787" s="152">
        <v>1.0777777777777777</v>
      </c>
      <c r="N787" s="153">
        <v>1596</v>
      </c>
      <c r="O787" s="83"/>
      <c r="P787" s="83"/>
      <c r="Q787" s="151">
        <v>526</v>
      </c>
      <c r="R787" s="109">
        <f t="shared" ref="R787:R793" si="628">Q787/Q$68</f>
        <v>0.65207864844605901</v>
      </c>
      <c r="S787" s="151">
        <v>135</v>
      </c>
      <c r="T787" s="109">
        <f t="shared" ref="T787:T793" si="629">S787/S$68</f>
        <v>1.142941523922032</v>
      </c>
      <c r="U787" s="104">
        <f t="shared" ref="U787:U793" si="630">Q787+S787</f>
        <v>661</v>
      </c>
      <c r="V787" s="151">
        <v>0</v>
      </c>
      <c r="W787" s="109">
        <f t="shared" ref="W787:W793" si="631">V787/$V$68</f>
        <v>0</v>
      </c>
      <c r="X787" s="151">
        <v>8</v>
      </c>
      <c r="Y787" s="328"/>
      <c r="Z787" s="124">
        <f t="shared" ref="Z787:Z793" si="632">V787+X787</f>
        <v>8</v>
      </c>
      <c r="AA787" s="31"/>
      <c r="AB787" s="318">
        <v>6</v>
      </c>
      <c r="AC787" s="318">
        <v>38</v>
      </c>
      <c r="AD787" s="318">
        <v>19</v>
      </c>
      <c r="AE787" s="318">
        <v>-10</v>
      </c>
      <c r="AF787" s="318">
        <v>-8</v>
      </c>
      <c r="AG787" s="318">
        <v>5</v>
      </c>
    </row>
    <row r="788" spans="2:33" s="517" customFormat="1" ht="15" customHeight="1" x14ac:dyDescent="0.3">
      <c r="B788" s="239">
        <v>44610</v>
      </c>
      <c r="C788" s="529"/>
      <c r="D788" s="529"/>
      <c r="E788" s="529"/>
      <c r="F788" s="529"/>
      <c r="G788" s="529"/>
      <c r="H788" s="155">
        <v>343</v>
      </c>
      <c r="I788" s="83"/>
      <c r="J788" s="151">
        <v>1497</v>
      </c>
      <c r="K788" s="152">
        <v>1.0074024226110363</v>
      </c>
      <c r="L788" s="151">
        <v>106</v>
      </c>
      <c r="M788" s="152">
        <v>1.029126213592233</v>
      </c>
      <c r="N788" s="153">
        <v>1603</v>
      </c>
      <c r="O788" s="83"/>
      <c r="P788" s="83"/>
      <c r="Q788" s="151">
        <v>584</v>
      </c>
      <c r="R788" s="109">
        <f t="shared" si="628"/>
        <v>0.72398085682984492</v>
      </c>
      <c r="S788" s="151">
        <v>89</v>
      </c>
      <c r="T788" s="109">
        <f t="shared" si="629"/>
        <v>0.75349478243748769</v>
      </c>
      <c r="U788" s="104">
        <f t="shared" si="630"/>
        <v>673</v>
      </c>
      <c r="V788" s="151">
        <v>2</v>
      </c>
      <c r="W788" s="109">
        <f t="shared" si="631"/>
        <v>0.53749999999999998</v>
      </c>
      <c r="X788" s="151">
        <v>9</v>
      </c>
      <c r="Y788" s="328"/>
      <c r="Z788" s="124">
        <f t="shared" si="632"/>
        <v>11</v>
      </c>
      <c r="AA788" s="31"/>
      <c r="AB788" s="318">
        <v>-1</v>
      </c>
      <c r="AC788" s="318">
        <v>36</v>
      </c>
      <c r="AD788" s="318">
        <v>0</v>
      </c>
      <c r="AE788" s="318">
        <v>-11</v>
      </c>
      <c r="AF788" s="318">
        <v>-7</v>
      </c>
      <c r="AG788" s="318">
        <v>6</v>
      </c>
    </row>
    <row r="789" spans="2:33" s="517" customFormat="1" ht="15" customHeight="1" x14ac:dyDescent="0.3">
      <c r="B789" s="239">
        <v>44611</v>
      </c>
      <c r="C789" s="529"/>
      <c r="D789" s="529"/>
      <c r="E789" s="529"/>
      <c r="F789" s="529"/>
      <c r="G789" s="529"/>
      <c r="H789" s="155">
        <v>338</v>
      </c>
      <c r="I789" s="83"/>
      <c r="J789" s="151">
        <v>919</v>
      </c>
      <c r="K789" s="152">
        <v>1.0256696428571428</v>
      </c>
      <c r="L789" s="151">
        <v>70</v>
      </c>
      <c r="M789" s="152">
        <v>1.1864406779661016</v>
      </c>
      <c r="N789" s="153">
        <v>989</v>
      </c>
      <c r="O789" s="83"/>
      <c r="P789" s="83"/>
      <c r="Q789" s="155">
        <v>0</v>
      </c>
      <c r="R789" s="114">
        <f t="shared" si="628"/>
        <v>0</v>
      </c>
      <c r="S789" s="155">
        <v>0</v>
      </c>
      <c r="T789" s="114">
        <f t="shared" si="629"/>
        <v>0</v>
      </c>
      <c r="U789" s="123">
        <f t="shared" si="630"/>
        <v>0</v>
      </c>
      <c r="V789" s="155">
        <v>0</v>
      </c>
      <c r="W789" s="114">
        <f t="shared" si="631"/>
        <v>0</v>
      </c>
      <c r="X789" s="155">
        <v>0</v>
      </c>
      <c r="Y789" s="156"/>
      <c r="Z789" s="124">
        <f t="shared" si="632"/>
        <v>0</v>
      </c>
      <c r="AA789" s="31"/>
      <c r="AB789" s="318">
        <v>-2</v>
      </c>
      <c r="AC789" s="318">
        <v>26</v>
      </c>
      <c r="AD789" s="318">
        <v>9</v>
      </c>
      <c r="AE789" s="318">
        <v>-7</v>
      </c>
      <c r="AF789" s="318">
        <v>5</v>
      </c>
      <c r="AG789" s="318">
        <v>3</v>
      </c>
    </row>
    <row r="790" spans="2:33" s="517" customFormat="1" ht="15" customHeight="1" x14ac:dyDescent="0.3">
      <c r="B790" s="239">
        <v>44612</v>
      </c>
      <c r="C790" s="529"/>
      <c r="D790" s="529"/>
      <c r="E790" s="529"/>
      <c r="F790" s="529"/>
      <c r="G790" s="529"/>
      <c r="H790" s="155">
        <v>328</v>
      </c>
      <c r="I790" s="83"/>
      <c r="J790" s="151">
        <v>898</v>
      </c>
      <c r="K790" s="152">
        <v>1.0169875424688561</v>
      </c>
      <c r="L790" s="151">
        <v>43</v>
      </c>
      <c r="M790" s="152">
        <v>1.6538461538461537</v>
      </c>
      <c r="N790" s="153">
        <v>941</v>
      </c>
      <c r="O790" s="83"/>
      <c r="P790" s="83"/>
      <c r="Q790" s="155">
        <v>0</v>
      </c>
      <c r="R790" s="114">
        <f t="shared" si="628"/>
        <v>0</v>
      </c>
      <c r="S790" s="155">
        <v>0</v>
      </c>
      <c r="T790" s="114">
        <f t="shared" si="629"/>
        <v>0</v>
      </c>
      <c r="U790" s="123">
        <f t="shared" si="630"/>
        <v>0</v>
      </c>
      <c r="V790" s="155">
        <v>0</v>
      </c>
      <c r="W790" s="114">
        <f t="shared" si="631"/>
        <v>0</v>
      </c>
      <c r="X790" s="155">
        <v>0</v>
      </c>
      <c r="Y790" s="156"/>
      <c r="Z790" s="124">
        <f t="shared" si="632"/>
        <v>0</v>
      </c>
      <c r="AA790" s="31"/>
      <c r="AB790" s="318">
        <v>-3</v>
      </c>
      <c r="AC790" s="318">
        <v>19</v>
      </c>
      <c r="AD790" s="318">
        <v>21</v>
      </c>
      <c r="AE790" s="318">
        <v>-5</v>
      </c>
      <c r="AF790" s="318">
        <v>6</v>
      </c>
      <c r="AG790" s="318">
        <v>2</v>
      </c>
    </row>
    <row r="791" spans="2:33" s="517" customFormat="1" ht="15" customHeight="1" x14ac:dyDescent="0.3">
      <c r="B791" s="239">
        <v>44613</v>
      </c>
      <c r="C791" s="529"/>
      <c r="D791" s="529"/>
      <c r="E791" s="529"/>
      <c r="F791" s="529"/>
      <c r="G791" s="529"/>
      <c r="H791" s="155">
        <v>324</v>
      </c>
      <c r="I791" s="83"/>
      <c r="J791" s="151">
        <v>1498</v>
      </c>
      <c r="K791" s="152">
        <v>1.013531799729364</v>
      </c>
      <c r="L791" s="151">
        <v>109</v>
      </c>
      <c r="M791" s="152">
        <v>1.2386363636363635</v>
      </c>
      <c r="N791" s="153">
        <v>1607</v>
      </c>
      <c r="O791" s="83"/>
      <c r="P791" s="83"/>
      <c r="Q791" s="151">
        <v>588</v>
      </c>
      <c r="R791" s="109">
        <f t="shared" si="628"/>
        <v>0.72893962982183014</v>
      </c>
      <c r="S791" s="151">
        <v>121</v>
      </c>
      <c r="T791" s="109">
        <f t="shared" si="629"/>
        <v>1.0244142547745618</v>
      </c>
      <c r="U791" s="104">
        <f t="shared" si="630"/>
        <v>709</v>
      </c>
      <c r="V791" s="151">
        <v>0</v>
      </c>
      <c r="W791" s="109">
        <f t="shared" si="631"/>
        <v>0</v>
      </c>
      <c r="X791" s="151">
        <v>5</v>
      </c>
      <c r="Y791" s="328"/>
      <c r="Z791" s="124">
        <f t="shared" si="632"/>
        <v>5</v>
      </c>
      <c r="AA791" s="31"/>
      <c r="AB791" s="318">
        <v>2</v>
      </c>
      <c r="AC791" s="318">
        <v>37</v>
      </c>
      <c r="AD791" s="318">
        <v>18</v>
      </c>
      <c r="AE791" s="318">
        <v>-11</v>
      </c>
      <c r="AF791" s="318">
        <v>-6</v>
      </c>
      <c r="AG791" s="318">
        <v>5</v>
      </c>
    </row>
    <row r="792" spans="2:33" s="517" customFormat="1" ht="15" customHeight="1" x14ac:dyDescent="0.3">
      <c r="B792" s="239">
        <v>44614</v>
      </c>
      <c r="C792" s="529"/>
      <c r="D792" s="529"/>
      <c r="E792" s="529"/>
      <c r="F792" s="529"/>
      <c r="G792" s="529"/>
      <c r="H792" s="155">
        <v>247</v>
      </c>
      <c r="I792" s="83"/>
      <c r="J792" s="151">
        <v>1500</v>
      </c>
      <c r="K792" s="152">
        <v>1.0128291694800811</v>
      </c>
      <c r="L792" s="151">
        <v>126</v>
      </c>
      <c r="M792" s="152">
        <v>1.1454545454545455</v>
      </c>
      <c r="N792" s="153">
        <v>1626</v>
      </c>
      <c r="O792" s="83"/>
      <c r="P792" s="83"/>
      <c r="Q792" s="151">
        <v>696</v>
      </c>
      <c r="R792" s="109">
        <f t="shared" si="628"/>
        <v>0.86282650060543165</v>
      </c>
      <c r="S792" s="151">
        <v>122</v>
      </c>
      <c r="T792" s="109">
        <f t="shared" si="629"/>
        <v>1.0328804882850955</v>
      </c>
      <c r="U792" s="104">
        <f t="shared" si="630"/>
        <v>818</v>
      </c>
      <c r="V792" s="151">
        <v>0</v>
      </c>
      <c r="W792" s="109">
        <f t="shared" si="631"/>
        <v>0</v>
      </c>
      <c r="X792" s="151">
        <v>3</v>
      </c>
      <c r="Y792" s="328"/>
      <c r="Z792" s="124">
        <f t="shared" si="632"/>
        <v>3</v>
      </c>
      <c r="AA792" s="31"/>
      <c r="AB792" s="318">
        <v>5</v>
      </c>
      <c r="AC792" s="318">
        <v>37</v>
      </c>
      <c r="AD792" s="318">
        <v>24</v>
      </c>
      <c r="AE792" s="318">
        <v>-8</v>
      </c>
      <c r="AF792" s="318">
        <v>-6</v>
      </c>
      <c r="AG792" s="318">
        <v>4</v>
      </c>
    </row>
    <row r="793" spans="2:33" s="517" customFormat="1" ht="15" customHeight="1" x14ac:dyDescent="0.3">
      <c r="B793" s="239">
        <v>44615</v>
      </c>
      <c r="C793" s="529"/>
      <c r="D793" s="529"/>
      <c r="E793" s="529"/>
      <c r="F793" s="529"/>
      <c r="G793" s="529"/>
      <c r="H793" s="155">
        <v>292</v>
      </c>
      <c r="I793" s="83"/>
      <c r="J793" s="151">
        <v>1500</v>
      </c>
      <c r="K793" s="152">
        <v>1.0135135135135136</v>
      </c>
      <c r="L793" s="151">
        <v>115</v>
      </c>
      <c r="M793" s="152">
        <v>0.91269841269841268</v>
      </c>
      <c r="N793" s="153">
        <v>1615</v>
      </c>
      <c r="O793" s="83"/>
      <c r="P793" s="83"/>
      <c r="Q793" s="151">
        <v>736</v>
      </c>
      <c r="R793" s="109">
        <f t="shared" si="628"/>
        <v>0.91241423052528403</v>
      </c>
      <c r="S793" s="151">
        <v>153</v>
      </c>
      <c r="T793" s="109">
        <f t="shared" si="629"/>
        <v>1.2953337271116361</v>
      </c>
      <c r="U793" s="104">
        <f t="shared" si="630"/>
        <v>889</v>
      </c>
      <c r="V793" s="151">
        <v>0</v>
      </c>
      <c r="W793" s="109">
        <f t="shared" si="631"/>
        <v>0</v>
      </c>
      <c r="X793" s="151">
        <v>58</v>
      </c>
      <c r="Y793" s="328"/>
      <c r="Z793" s="124">
        <f t="shared" si="632"/>
        <v>58</v>
      </c>
      <c r="AA793" s="31"/>
      <c r="AB793" s="318">
        <v>6</v>
      </c>
      <c r="AC793" s="318">
        <v>37</v>
      </c>
      <c r="AD793" s="318">
        <v>21</v>
      </c>
      <c r="AE793" s="318">
        <v>-6</v>
      </c>
      <c r="AF793" s="318">
        <v>-5</v>
      </c>
      <c r="AG793" s="318">
        <v>4</v>
      </c>
    </row>
    <row r="794" spans="2:33" s="517" customFormat="1" ht="15" customHeight="1" x14ac:dyDescent="0.3">
      <c r="B794" s="239">
        <v>44616</v>
      </c>
      <c r="C794" s="530"/>
      <c r="D794" s="530"/>
      <c r="E794" s="530"/>
      <c r="F794" s="530"/>
      <c r="G794" s="530"/>
      <c r="H794" s="155">
        <v>317</v>
      </c>
      <c r="I794" s="83"/>
      <c r="J794" s="151">
        <v>1499</v>
      </c>
      <c r="K794" s="152">
        <v>1.0107889413351314</v>
      </c>
      <c r="L794" s="151">
        <v>100</v>
      </c>
      <c r="M794" s="152">
        <v>1.1111111111111112</v>
      </c>
      <c r="N794" s="153">
        <v>1599</v>
      </c>
      <c r="O794" s="83"/>
      <c r="P794" s="83"/>
      <c r="Q794" s="151">
        <v>1031</v>
      </c>
      <c r="R794" s="109">
        <f t="shared" ref="R794:R798" si="633">Q794/Q$68</f>
        <v>1.2781237386841955</v>
      </c>
      <c r="S794" s="151">
        <v>126</v>
      </c>
      <c r="T794" s="109">
        <f t="shared" ref="T794:T798" si="634">S794/S$68</f>
        <v>1.0667454223272297</v>
      </c>
      <c r="U794" s="104">
        <f t="shared" ref="U794:U798" si="635">Q794+S794</f>
        <v>1157</v>
      </c>
      <c r="V794" s="151">
        <v>1</v>
      </c>
      <c r="W794" s="109">
        <f t="shared" ref="W794:W798" si="636">V794/$V$68</f>
        <v>0.26874999999999999</v>
      </c>
      <c r="X794" s="151">
        <v>6</v>
      </c>
      <c r="Y794" s="328"/>
      <c r="Z794" s="124">
        <f t="shared" ref="Z794:Z798" si="637">V794+X794</f>
        <v>7</v>
      </c>
      <c r="AA794" s="31"/>
      <c r="AB794" s="318">
        <v>4</v>
      </c>
      <c r="AC794" s="318">
        <v>36</v>
      </c>
      <c r="AD794" s="318">
        <v>11</v>
      </c>
      <c r="AE794" s="318">
        <v>-9</v>
      </c>
      <c r="AF794" s="318">
        <v>-6</v>
      </c>
      <c r="AG794" s="318">
        <v>5</v>
      </c>
    </row>
    <row r="795" spans="2:33" s="517" customFormat="1" ht="15" customHeight="1" x14ac:dyDescent="0.3">
      <c r="B795" s="239">
        <v>44617</v>
      </c>
      <c r="C795" s="530"/>
      <c r="D795" s="530"/>
      <c r="E795" s="530"/>
      <c r="F795" s="530"/>
      <c r="G795" s="530"/>
      <c r="H795" s="155">
        <v>353</v>
      </c>
      <c r="I795" s="83"/>
      <c r="J795" s="151">
        <v>1503</v>
      </c>
      <c r="K795" s="152">
        <v>1.0114401076716015</v>
      </c>
      <c r="L795" s="151">
        <v>105</v>
      </c>
      <c r="M795" s="152">
        <v>1.0194174757281553</v>
      </c>
      <c r="N795" s="153">
        <v>1608</v>
      </c>
      <c r="O795" s="83"/>
      <c r="P795" s="83"/>
      <c r="Q795" s="151">
        <v>1598</v>
      </c>
      <c r="R795" s="109">
        <f t="shared" si="633"/>
        <v>1.981029810298103</v>
      </c>
      <c r="S795" s="151">
        <v>289</v>
      </c>
      <c r="T795" s="109">
        <f t="shared" si="634"/>
        <v>2.4467414845442015</v>
      </c>
      <c r="U795" s="104">
        <f t="shared" si="635"/>
        <v>1887</v>
      </c>
      <c r="V795" s="151">
        <v>0</v>
      </c>
      <c r="W795" s="109">
        <f t="shared" si="636"/>
        <v>0</v>
      </c>
      <c r="X795" s="151">
        <v>2</v>
      </c>
      <c r="Y795" s="328"/>
      <c r="Z795" s="124">
        <f t="shared" si="637"/>
        <v>2</v>
      </c>
      <c r="AA795" s="31"/>
      <c r="AB795" s="318">
        <v>1</v>
      </c>
      <c r="AC795" s="318">
        <v>37</v>
      </c>
      <c r="AD795" s="318">
        <v>18</v>
      </c>
      <c r="AE795" s="318">
        <v>-6</v>
      </c>
      <c r="AF795" s="318">
        <v>-5</v>
      </c>
      <c r="AG795" s="318">
        <v>4</v>
      </c>
    </row>
    <row r="796" spans="2:33" s="517" customFormat="1" ht="15" customHeight="1" x14ac:dyDescent="0.3">
      <c r="B796" s="239">
        <v>44618</v>
      </c>
      <c r="C796" s="530"/>
      <c r="D796" s="530"/>
      <c r="E796" s="530"/>
      <c r="F796" s="530"/>
      <c r="G796" s="530"/>
      <c r="H796" s="155">
        <v>332</v>
      </c>
      <c r="I796" s="83"/>
      <c r="J796" s="151">
        <v>923</v>
      </c>
      <c r="K796" s="152">
        <v>1.0301339285714286</v>
      </c>
      <c r="L796" s="151">
        <v>53</v>
      </c>
      <c r="M796" s="152">
        <v>0.89830508474576276</v>
      </c>
      <c r="N796" s="153">
        <v>976</v>
      </c>
      <c r="O796" s="83"/>
      <c r="P796" s="83"/>
      <c r="Q796" s="155">
        <v>0</v>
      </c>
      <c r="R796" s="114">
        <f t="shared" si="633"/>
        <v>0</v>
      </c>
      <c r="S796" s="155">
        <v>0</v>
      </c>
      <c r="T796" s="114">
        <f t="shared" si="634"/>
        <v>0</v>
      </c>
      <c r="U796" s="123">
        <f t="shared" si="635"/>
        <v>0</v>
      </c>
      <c r="V796" s="155">
        <v>0</v>
      </c>
      <c r="W796" s="114">
        <f t="shared" si="636"/>
        <v>0</v>
      </c>
      <c r="X796" s="155">
        <v>0</v>
      </c>
      <c r="Y796" s="328"/>
      <c r="Z796" s="124">
        <f t="shared" si="637"/>
        <v>0</v>
      </c>
      <c r="AA796" s="31"/>
      <c r="AB796" s="318">
        <v>-1</v>
      </c>
      <c r="AC796" s="318">
        <v>29</v>
      </c>
      <c r="AD796" s="318">
        <v>19</v>
      </c>
      <c r="AE796" s="318">
        <v>0</v>
      </c>
      <c r="AF796" s="318">
        <v>5</v>
      </c>
      <c r="AG796" s="318">
        <v>2</v>
      </c>
    </row>
    <row r="797" spans="2:33" s="517" customFormat="1" ht="15" customHeight="1" x14ac:dyDescent="0.3">
      <c r="B797" s="239">
        <v>44619</v>
      </c>
      <c r="C797" s="530"/>
      <c r="D797" s="530"/>
      <c r="E797" s="530"/>
      <c r="F797" s="530"/>
      <c r="G797" s="530"/>
      <c r="H797" s="155">
        <v>340</v>
      </c>
      <c r="I797" s="83"/>
      <c r="J797" s="151">
        <v>898</v>
      </c>
      <c r="K797" s="152">
        <v>1.0169875424688561</v>
      </c>
      <c r="L797" s="151">
        <v>32</v>
      </c>
      <c r="M797" s="152">
        <v>1.2307692307692308</v>
      </c>
      <c r="N797" s="153">
        <v>930</v>
      </c>
      <c r="O797" s="83"/>
      <c r="P797" s="83"/>
      <c r="Q797" s="155">
        <v>0</v>
      </c>
      <c r="R797" s="114">
        <f t="shared" si="633"/>
        <v>0</v>
      </c>
      <c r="S797" s="155">
        <v>0</v>
      </c>
      <c r="T797" s="114">
        <f t="shared" si="634"/>
        <v>0</v>
      </c>
      <c r="U797" s="123">
        <f t="shared" si="635"/>
        <v>0</v>
      </c>
      <c r="V797" s="155">
        <v>0</v>
      </c>
      <c r="W797" s="114">
        <f t="shared" si="636"/>
        <v>0</v>
      </c>
      <c r="X797" s="155">
        <v>0</v>
      </c>
      <c r="Y797" s="328"/>
      <c r="Z797" s="124">
        <f t="shared" si="637"/>
        <v>0</v>
      </c>
      <c r="AA797" s="31"/>
      <c r="AB797" s="318">
        <v>1</v>
      </c>
      <c r="AC797" s="318">
        <v>20</v>
      </c>
      <c r="AD797" s="318">
        <v>34</v>
      </c>
      <c r="AE797" s="318">
        <v>0</v>
      </c>
      <c r="AF797" s="318">
        <v>5</v>
      </c>
      <c r="AG797" s="318">
        <v>1</v>
      </c>
    </row>
    <row r="798" spans="2:33" s="517" customFormat="1" ht="15" customHeight="1" x14ac:dyDescent="0.3">
      <c r="B798" s="239">
        <v>44620</v>
      </c>
      <c r="C798" s="530"/>
      <c r="D798" s="530"/>
      <c r="E798" s="530"/>
      <c r="F798" s="530"/>
      <c r="G798" s="530"/>
      <c r="H798" s="155">
        <v>352</v>
      </c>
      <c r="I798" s="83"/>
      <c r="J798" s="151">
        <v>1496</v>
      </c>
      <c r="K798" s="152">
        <v>1.0121786197564275</v>
      </c>
      <c r="L798" s="151">
        <v>92</v>
      </c>
      <c r="M798" s="152">
        <v>1.0454545454545454</v>
      </c>
      <c r="N798" s="153">
        <v>1588</v>
      </c>
      <c r="O798" s="83"/>
      <c r="P798" s="83"/>
      <c r="Q798" s="151">
        <v>1177</v>
      </c>
      <c r="R798" s="109">
        <f t="shared" si="633"/>
        <v>1.4591189528916566</v>
      </c>
      <c r="S798" s="151">
        <v>365</v>
      </c>
      <c r="T798" s="109">
        <f t="shared" si="634"/>
        <v>3.090175231344753</v>
      </c>
      <c r="U798" s="104">
        <f t="shared" si="635"/>
        <v>1542</v>
      </c>
      <c r="V798" s="151">
        <v>1</v>
      </c>
      <c r="W798" s="109">
        <f t="shared" si="636"/>
        <v>0.26874999999999999</v>
      </c>
      <c r="X798" s="151">
        <v>1</v>
      </c>
      <c r="Y798" s="328"/>
      <c r="Z798" s="124">
        <f t="shared" si="637"/>
        <v>2</v>
      </c>
      <c r="AA798" s="31"/>
      <c r="AB798" s="318">
        <v>17</v>
      </c>
      <c r="AC798" s="318">
        <v>51</v>
      </c>
      <c r="AD798" s="318">
        <v>50</v>
      </c>
      <c r="AE798" s="318">
        <v>-8</v>
      </c>
      <c r="AF798" s="318">
        <v>-18</v>
      </c>
      <c r="AG798" s="318">
        <v>5</v>
      </c>
    </row>
    <row r="799" spans="2:33" s="517" customFormat="1" ht="15" customHeight="1" x14ac:dyDescent="0.3">
      <c r="B799" s="239">
        <v>44621</v>
      </c>
      <c r="C799" s="530"/>
      <c r="D799" s="530"/>
      <c r="E799" s="530"/>
      <c r="F799" s="530"/>
      <c r="G799" s="530"/>
      <c r="H799" s="155">
        <v>268</v>
      </c>
      <c r="I799" s="83"/>
      <c r="J799" s="151">
        <v>964</v>
      </c>
      <c r="K799" s="152">
        <v>0.65091154625253211</v>
      </c>
      <c r="L799" s="151">
        <v>91</v>
      </c>
      <c r="M799" s="152">
        <v>0.82727272727272727</v>
      </c>
      <c r="N799" s="153">
        <v>1055</v>
      </c>
      <c r="O799" s="83"/>
      <c r="P799" s="83"/>
      <c r="Q799" s="155">
        <v>0</v>
      </c>
      <c r="R799" s="114">
        <f t="shared" ref="R799:R800" si="638">Q799/Q$68</f>
        <v>0</v>
      </c>
      <c r="S799" s="155">
        <v>0</v>
      </c>
      <c r="T799" s="114">
        <f t="shared" ref="T799:T800" si="639">S799/S$68</f>
        <v>0</v>
      </c>
      <c r="U799" s="123">
        <f t="shared" ref="U799:U800" si="640">Q799+S799</f>
        <v>0</v>
      </c>
      <c r="V799" s="155">
        <v>0</v>
      </c>
      <c r="W799" s="114">
        <f t="shared" ref="W799:W800" si="641">V799/$V$68</f>
        <v>0</v>
      </c>
      <c r="X799" s="155">
        <v>0</v>
      </c>
      <c r="Y799" s="156"/>
      <c r="Z799" s="124">
        <f t="shared" ref="Z799:Z800" si="642">V799+X799</f>
        <v>0</v>
      </c>
      <c r="AA799" s="31"/>
      <c r="AB799" s="318">
        <v>-1</v>
      </c>
      <c r="AC799" s="318">
        <v>32</v>
      </c>
      <c r="AD799" s="318">
        <v>39</v>
      </c>
      <c r="AE799" s="318">
        <v>-26</v>
      </c>
      <c r="AF799" s="318">
        <v>-63</v>
      </c>
      <c r="AG799" s="318">
        <v>19</v>
      </c>
    </row>
    <row r="800" spans="2:33" s="517" customFormat="1" ht="15" customHeight="1" x14ac:dyDescent="0.3">
      <c r="B800" s="239">
        <v>44622</v>
      </c>
      <c r="C800" s="530"/>
      <c r="D800" s="530"/>
      <c r="E800" s="530"/>
      <c r="F800" s="530"/>
      <c r="G800" s="530"/>
      <c r="H800" s="155">
        <v>291</v>
      </c>
      <c r="I800" s="83"/>
      <c r="J800" s="151">
        <v>1498</v>
      </c>
      <c r="K800" s="152">
        <v>1.0121621621621621</v>
      </c>
      <c r="L800" s="151">
        <v>123</v>
      </c>
      <c r="M800" s="152">
        <v>0.97619047619047616</v>
      </c>
      <c r="N800" s="153">
        <v>1621</v>
      </c>
      <c r="O800" s="83"/>
      <c r="P800" s="83"/>
      <c r="Q800" s="151">
        <v>368</v>
      </c>
      <c r="R800" s="109">
        <f t="shared" si="638"/>
        <v>0.45620711526264202</v>
      </c>
      <c r="S800" s="151">
        <v>33</v>
      </c>
      <c r="T800" s="109">
        <f t="shared" si="639"/>
        <v>0.2793857058476078</v>
      </c>
      <c r="U800" s="104">
        <f t="shared" si="640"/>
        <v>401</v>
      </c>
      <c r="V800" s="151">
        <v>52</v>
      </c>
      <c r="W800" s="109">
        <f t="shared" si="641"/>
        <v>13.975</v>
      </c>
      <c r="X800" s="151">
        <v>12</v>
      </c>
      <c r="Y800" s="328"/>
      <c r="Z800" s="124">
        <f t="shared" si="642"/>
        <v>64</v>
      </c>
      <c r="AA800" s="31"/>
      <c r="AB800" s="318">
        <v>2</v>
      </c>
      <c r="AC800" s="318">
        <v>42</v>
      </c>
      <c r="AD800" s="318">
        <v>16</v>
      </c>
      <c r="AE800" s="318">
        <v>-5</v>
      </c>
      <c r="AF800" s="318">
        <v>-6</v>
      </c>
      <c r="AG800" s="318">
        <v>4</v>
      </c>
    </row>
    <row r="801" spans="2:33" s="517" customFormat="1" ht="15" customHeight="1" x14ac:dyDescent="0.3">
      <c r="B801" s="239">
        <v>44623</v>
      </c>
      <c r="C801" s="531"/>
      <c r="D801" s="531"/>
      <c r="E801" s="531"/>
      <c r="F801" s="531"/>
      <c r="G801" s="531"/>
      <c r="H801" s="155">
        <v>307</v>
      </c>
      <c r="I801" s="83"/>
      <c r="J801" s="151">
        <v>1500</v>
      </c>
      <c r="K801" s="152">
        <v>1.0114632501685772</v>
      </c>
      <c r="L801" s="151">
        <v>116</v>
      </c>
      <c r="M801" s="152">
        <v>1.288888888888889</v>
      </c>
      <c r="N801" s="153">
        <v>1616</v>
      </c>
      <c r="O801" s="83"/>
      <c r="P801" s="83"/>
      <c r="Q801" s="151">
        <v>344</v>
      </c>
      <c r="R801" s="109">
        <f t="shared" ref="R801:R807" si="643">Q801/Q$68</f>
        <v>0.42645447731073055</v>
      </c>
      <c r="S801" s="151">
        <v>52</v>
      </c>
      <c r="T801" s="109">
        <f t="shared" ref="T801:T807" si="644">S801/S$68</f>
        <v>0.44024414254774563</v>
      </c>
      <c r="U801" s="104">
        <f t="shared" ref="U801:U807" si="645">Q801+S801</f>
        <v>396</v>
      </c>
      <c r="V801" s="151">
        <v>5</v>
      </c>
      <c r="W801" s="109">
        <f t="shared" ref="W801:W807" si="646">V801/$V$68</f>
        <v>1.34375</v>
      </c>
      <c r="X801" s="151">
        <v>9</v>
      </c>
      <c r="Y801" s="328"/>
      <c r="Z801" s="124">
        <f t="shared" ref="Z801:Z807" si="647">V801+X801</f>
        <v>14</v>
      </c>
      <c r="AA801" s="31"/>
      <c r="AB801" s="318">
        <v>1</v>
      </c>
      <c r="AC801" s="318">
        <v>39</v>
      </c>
      <c r="AD801" s="318">
        <v>4</v>
      </c>
      <c r="AE801" s="318">
        <v>-9</v>
      </c>
      <c r="AF801" s="318">
        <v>-6</v>
      </c>
      <c r="AG801" s="318">
        <v>5</v>
      </c>
    </row>
    <row r="802" spans="2:33" s="517" customFormat="1" ht="15" customHeight="1" x14ac:dyDescent="0.3">
      <c r="B802" s="239">
        <v>44624</v>
      </c>
      <c r="C802" s="531"/>
      <c r="D802" s="531"/>
      <c r="E802" s="531"/>
      <c r="F802" s="531"/>
      <c r="G802" s="531"/>
      <c r="H802" s="155">
        <v>370</v>
      </c>
      <c r="I802" s="83"/>
      <c r="J802" s="151">
        <v>1502</v>
      </c>
      <c r="K802" s="152">
        <v>1.0107671601615074</v>
      </c>
      <c r="L802" s="151">
        <v>119</v>
      </c>
      <c r="M802" s="152">
        <v>1.1553398058252426</v>
      </c>
      <c r="N802" s="153">
        <v>1621</v>
      </c>
      <c r="O802" s="83"/>
      <c r="P802" s="83"/>
      <c r="Q802" s="151">
        <v>257</v>
      </c>
      <c r="R802" s="109">
        <f t="shared" si="643"/>
        <v>0.31860116473505162</v>
      </c>
      <c r="S802" s="151">
        <v>45</v>
      </c>
      <c r="T802" s="109">
        <f t="shared" si="644"/>
        <v>0.38098050797401062</v>
      </c>
      <c r="U802" s="104">
        <f t="shared" si="645"/>
        <v>302</v>
      </c>
      <c r="V802" s="151">
        <v>1</v>
      </c>
      <c r="W802" s="109">
        <f t="shared" si="646"/>
        <v>0.26874999999999999</v>
      </c>
      <c r="X802" s="151">
        <v>11</v>
      </c>
      <c r="Y802" s="328"/>
      <c r="Z802" s="124">
        <f t="shared" si="647"/>
        <v>12</v>
      </c>
      <c r="AA802" s="31"/>
      <c r="AB802" s="318">
        <v>-2</v>
      </c>
      <c r="AC802" s="318">
        <v>39</v>
      </c>
      <c r="AD802" s="318">
        <v>8</v>
      </c>
      <c r="AE802" s="318">
        <v>-7</v>
      </c>
      <c r="AF802" s="318">
        <v>-5</v>
      </c>
      <c r="AG802" s="318">
        <v>5</v>
      </c>
    </row>
    <row r="803" spans="2:33" s="517" customFormat="1" ht="15" customHeight="1" x14ac:dyDescent="0.3">
      <c r="B803" s="239">
        <v>44625</v>
      </c>
      <c r="C803" s="531"/>
      <c r="D803" s="531"/>
      <c r="E803" s="531"/>
      <c r="F803" s="531"/>
      <c r="G803" s="531"/>
      <c r="H803" s="155">
        <v>347</v>
      </c>
      <c r="I803" s="83"/>
      <c r="J803" s="151">
        <v>919</v>
      </c>
      <c r="K803" s="152">
        <v>1.0256696428571428</v>
      </c>
      <c r="L803" s="151">
        <v>68</v>
      </c>
      <c r="M803" s="152">
        <v>1.152542372881356</v>
      </c>
      <c r="N803" s="153">
        <v>987</v>
      </c>
      <c r="O803" s="83"/>
      <c r="P803" s="83"/>
      <c r="Q803" s="155">
        <v>0</v>
      </c>
      <c r="R803" s="114">
        <f t="shared" si="643"/>
        <v>0</v>
      </c>
      <c r="S803" s="155">
        <v>0</v>
      </c>
      <c r="T803" s="114">
        <f t="shared" si="644"/>
        <v>0</v>
      </c>
      <c r="U803" s="123">
        <f t="shared" si="645"/>
        <v>0</v>
      </c>
      <c r="V803" s="155">
        <v>0</v>
      </c>
      <c r="W803" s="114">
        <f t="shared" si="646"/>
        <v>0</v>
      </c>
      <c r="X803" s="155">
        <v>0</v>
      </c>
      <c r="Y803" s="156"/>
      <c r="Z803" s="124">
        <f t="shared" si="647"/>
        <v>0</v>
      </c>
      <c r="AA803" s="31"/>
      <c r="AB803" s="318">
        <v>-5</v>
      </c>
      <c r="AC803" s="318">
        <v>28</v>
      </c>
      <c r="AD803" s="318">
        <v>-6</v>
      </c>
      <c r="AE803" s="318">
        <v>-7</v>
      </c>
      <c r="AF803" s="318">
        <v>6</v>
      </c>
      <c r="AG803" s="318">
        <v>4</v>
      </c>
    </row>
    <row r="804" spans="2:33" s="517" customFormat="1" ht="15" customHeight="1" x14ac:dyDescent="0.3">
      <c r="B804" s="239">
        <v>44626</v>
      </c>
      <c r="C804" s="531"/>
      <c r="D804" s="531"/>
      <c r="E804" s="531"/>
      <c r="F804" s="531"/>
      <c r="G804" s="531"/>
      <c r="H804" s="155">
        <v>361</v>
      </c>
      <c r="I804" s="83"/>
      <c r="J804" s="151">
        <v>901</v>
      </c>
      <c r="K804" s="152">
        <v>1.0203850509626273</v>
      </c>
      <c r="L804" s="151">
        <v>40</v>
      </c>
      <c r="M804" s="152">
        <v>1.5384615384615385</v>
      </c>
      <c r="N804" s="153">
        <v>941</v>
      </c>
      <c r="O804" s="83"/>
      <c r="P804" s="83"/>
      <c r="Q804" s="155">
        <v>0</v>
      </c>
      <c r="R804" s="114">
        <f t="shared" si="643"/>
        <v>0</v>
      </c>
      <c r="S804" s="155">
        <v>0</v>
      </c>
      <c r="T804" s="114">
        <f t="shared" si="644"/>
        <v>0</v>
      </c>
      <c r="U804" s="123">
        <f t="shared" si="645"/>
        <v>0</v>
      </c>
      <c r="V804" s="155">
        <v>0</v>
      </c>
      <c r="W804" s="114">
        <f t="shared" si="646"/>
        <v>0</v>
      </c>
      <c r="X804" s="155">
        <v>0</v>
      </c>
      <c r="Y804" s="156"/>
      <c r="Z804" s="124">
        <f t="shared" si="647"/>
        <v>0</v>
      </c>
      <c r="AA804" s="31"/>
      <c r="AB804" s="318">
        <v>-5</v>
      </c>
      <c r="AC804" s="318">
        <v>24</v>
      </c>
      <c r="AD804" s="318">
        <v>10</v>
      </c>
      <c r="AE804" s="318">
        <v>-1</v>
      </c>
      <c r="AF804" s="318">
        <v>8</v>
      </c>
      <c r="AG804" s="318">
        <v>3</v>
      </c>
    </row>
    <row r="805" spans="2:33" s="517" customFormat="1" ht="15" customHeight="1" x14ac:dyDescent="0.3">
      <c r="B805" s="239">
        <v>44627</v>
      </c>
      <c r="C805" s="531"/>
      <c r="D805" s="531"/>
      <c r="E805" s="531"/>
      <c r="F805" s="531"/>
      <c r="G805" s="531"/>
      <c r="H805" s="155">
        <v>337</v>
      </c>
      <c r="I805" s="83"/>
      <c r="J805" s="151">
        <v>1494</v>
      </c>
      <c r="K805" s="152">
        <v>1.0108254397834913</v>
      </c>
      <c r="L805" s="151">
        <v>98</v>
      </c>
      <c r="M805" s="152">
        <v>1.1136363636363635</v>
      </c>
      <c r="N805" s="153">
        <v>1592</v>
      </c>
      <c r="O805" s="83"/>
      <c r="P805" s="83"/>
      <c r="Q805" s="151">
        <v>491</v>
      </c>
      <c r="R805" s="109">
        <f t="shared" si="643"/>
        <v>0.60868938476618817</v>
      </c>
      <c r="S805" s="151">
        <v>40</v>
      </c>
      <c r="T805" s="109">
        <f t="shared" si="644"/>
        <v>0.33864934042134276</v>
      </c>
      <c r="U805" s="104">
        <f t="shared" si="645"/>
        <v>531</v>
      </c>
      <c r="V805" s="151">
        <v>5</v>
      </c>
      <c r="W805" s="109">
        <f t="shared" si="646"/>
        <v>1.34375</v>
      </c>
      <c r="X805" s="151">
        <v>24</v>
      </c>
      <c r="Y805" s="328"/>
      <c r="Z805" s="124">
        <f t="shared" si="647"/>
        <v>29</v>
      </c>
      <c r="AA805" s="31"/>
      <c r="AB805" s="318">
        <v>-1</v>
      </c>
      <c r="AC805" s="318">
        <v>37</v>
      </c>
      <c r="AD805" s="318">
        <v>7</v>
      </c>
      <c r="AE805" s="318">
        <v>-8</v>
      </c>
      <c r="AF805" s="318">
        <v>-5</v>
      </c>
      <c r="AG805" s="318">
        <v>6</v>
      </c>
    </row>
    <row r="806" spans="2:33" s="517" customFormat="1" ht="15" customHeight="1" x14ac:dyDescent="0.3">
      <c r="B806" s="239">
        <v>44628</v>
      </c>
      <c r="C806" s="531"/>
      <c r="D806" s="531"/>
      <c r="E806" s="531"/>
      <c r="F806" s="531"/>
      <c r="G806" s="531"/>
      <c r="H806" s="155">
        <v>262</v>
      </c>
      <c r="I806" s="83"/>
      <c r="J806" s="151">
        <v>1500</v>
      </c>
      <c r="K806" s="152">
        <v>1.0128291694800811</v>
      </c>
      <c r="L806" s="151">
        <v>132</v>
      </c>
      <c r="M806" s="152">
        <v>1.2</v>
      </c>
      <c r="N806" s="153">
        <v>1632</v>
      </c>
      <c r="O806" s="83"/>
      <c r="P806" s="83"/>
      <c r="Q806" s="151">
        <v>323</v>
      </c>
      <c r="R806" s="109">
        <f t="shared" si="643"/>
        <v>0.40042091910280808</v>
      </c>
      <c r="S806" s="151">
        <v>54</v>
      </c>
      <c r="T806" s="109">
        <f t="shared" si="644"/>
        <v>0.45717660956881273</v>
      </c>
      <c r="U806" s="104">
        <f t="shared" si="645"/>
        <v>377</v>
      </c>
      <c r="V806" s="151">
        <v>0</v>
      </c>
      <c r="W806" s="109">
        <f t="shared" si="646"/>
        <v>0</v>
      </c>
      <c r="X806" s="151">
        <v>15</v>
      </c>
      <c r="Y806" s="328"/>
      <c r="Z806" s="124">
        <f t="shared" si="647"/>
        <v>15</v>
      </c>
      <c r="AA806" s="31"/>
      <c r="AB806" s="318">
        <v>6</v>
      </c>
      <c r="AC806" s="318">
        <v>42</v>
      </c>
      <c r="AD806" s="318">
        <v>6</v>
      </c>
      <c r="AE806" s="318">
        <v>-6</v>
      </c>
      <c r="AF806" s="318">
        <v>-4</v>
      </c>
      <c r="AG806" s="318">
        <v>5</v>
      </c>
    </row>
    <row r="807" spans="2:33" s="517" customFormat="1" ht="15" customHeight="1" x14ac:dyDescent="0.3">
      <c r="B807" s="239">
        <v>44629</v>
      </c>
      <c r="C807" s="531"/>
      <c r="D807" s="531"/>
      <c r="E807" s="531"/>
      <c r="F807" s="531"/>
      <c r="G807" s="531"/>
      <c r="H807" s="155">
        <v>289</v>
      </c>
      <c r="I807" s="83"/>
      <c r="J807" s="151">
        <v>1497</v>
      </c>
      <c r="K807" s="152">
        <v>1.0114864864864865</v>
      </c>
      <c r="L807" s="151">
        <v>127</v>
      </c>
      <c r="M807" s="152">
        <v>1.0079365079365079</v>
      </c>
      <c r="N807" s="153">
        <v>1624</v>
      </c>
      <c r="O807" s="83"/>
      <c r="P807" s="83"/>
      <c r="Q807" s="151">
        <v>376</v>
      </c>
      <c r="R807" s="109">
        <f t="shared" si="643"/>
        <v>0.4661246612466125</v>
      </c>
      <c r="S807" s="151">
        <v>50</v>
      </c>
      <c r="T807" s="109">
        <f t="shared" si="644"/>
        <v>0.42331167552667848</v>
      </c>
      <c r="U807" s="104">
        <f t="shared" si="645"/>
        <v>426</v>
      </c>
      <c r="V807" s="151">
        <v>49</v>
      </c>
      <c r="W807" s="109">
        <f t="shared" si="646"/>
        <v>13.168750000000001</v>
      </c>
      <c r="X807" s="151">
        <v>8</v>
      </c>
      <c r="Y807" s="328"/>
      <c r="Z807" s="124">
        <f t="shared" si="647"/>
        <v>57</v>
      </c>
      <c r="AA807" s="31"/>
      <c r="AB807" s="318">
        <v>-3</v>
      </c>
      <c r="AC807" s="318">
        <v>33</v>
      </c>
      <c r="AD807" s="318">
        <v>2</v>
      </c>
      <c r="AE807" s="318">
        <v>-7</v>
      </c>
      <c r="AF807" s="318">
        <v>-4</v>
      </c>
      <c r="AG807" s="318">
        <v>6</v>
      </c>
    </row>
    <row r="808" spans="2:33" s="429" customFormat="1" ht="15" customHeight="1" x14ac:dyDescent="0.3">
      <c r="B808" s="239">
        <v>44630</v>
      </c>
      <c r="C808" s="513"/>
      <c r="D808" s="513"/>
      <c r="E808" s="513"/>
      <c r="F808" s="513"/>
      <c r="G808" s="513"/>
      <c r="H808" s="155">
        <v>314</v>
      </c>
      <c r="I808" s="83"/>
      <c r="J808" s="151">
        <v>1494</v>
      </c>
      <c r="K808" s="152">
        <v>1.0074173971679028</v>
      </c>
      <c r="L808" s="151">
        <v>114</v>
      </c>
      <c r="M808" s="152">
        <v>1.2666666666666666</v>
      </c>
      <c r="N808" s="153">
        <v>1608</v>
      </c>
      <c r="O808" s="83"/>
      <c r="P808" s="83"/>
      <c r="Q808" s="151">
        <v>468</v>
      </c>
      <c r="R808" s="109">
        <f t="shared" ref="R808:R813" si="648">Q808/Q$68</f>
        <v>0.58017644006227298</v>
      </c>
      <c r="S808" s="151">
        <v>102</v>
      </c>
      <c r="T808" s="109">
        <f t="shared" ref="T808:T813" si="649">S808/S$68</f>
        <v>0.86355581807442405</v>
      </c>
      <c r="U808" s="104">
        <f t="shared" ref="U808:U813" si="650">Q808+S808</f>
        <v>570</v>
      </c>
      <c r="V808" s="151">
        <v>1</v>
      </c>
      <c r="W808" s="109">
        <f t="shared" ref="W808:W813" si="651">V808/$V$68</f>
        <v>0.26874999999999999</v>
      </c>
      <c r="X808" s="151">
        <v>3</v>
      </c>
      <c r="Y808" s="328"/>
      <c r="Z808" s="124">
        <f t="shared" ref="Z808:Z813" si="652">V808+X808</f>
        <v>4</v>
      </c>
      <c r="AA808" s="31"/>
      <c r="AB808" s="318">
        <v>-2</v>
      </c>
      <c r="AC808" s="318">
        <v>36</v>
      </c>
      <c r="AD808" s="318">
        <v>3</v>
      </c>
      <c r="AE808" s="318">
        <v>-7</v>
      </c>
      <c r="AF808" s="318">
        <v>-4</v>
      </c>
      <c r="AG808" s="318">
        <v>6</v>
      </c>
    </row>
    <row r="809" spans="2:33" s="517" customFormat="1" ht="15" customHeight="1" x14ac:dyDescent="0.3">
      <c r="B809" s="239">
        <v>44631</v>
      </c>
      <c r="C809" s="533"/>
      <c r="D809" s="533"/>
      <c r="E809" s="533"/>
      <c r="F809" s="533"/>
      <c r="G809" s="533"/>
      <c r="H809" s="155">
        <v>365</v>
      </c>
      <c r="I809" s="83"/>
      <c r="J809" s="151">
        <v>1503</v>
      </c>
      <c r="K809" s="152">
        <v>1.0114401076716015</v>
      </c>
      <c r="L809" s="151">
        <v>107</v>
      </c>
      <c r="M809" s="152">
        <v>1.0388349514563107</v>
      </c>
      <c r="N809" s="153">
        <v>1610</v>
      </c>
      <c r="O809" s="83"/>
      <c r="P809" s="83"/>
      <c r="Q809" s="151">
        <v>398</v>
      </c>
      <c r="R809" s="109">
        <f t="shared" si="648"/>
        <v>0.4933979127025313</v>
      </c>
      <c r="S809" s="151">
        <v>59</v>
      </c>
      <c r="T809" s="109">
        <f t="shared" si="649"/>
        <v>0.49950777712148059</v>
      </c>
      <c r="U809" s="104">
        <f t="shared" si="650"/>
        <v>457</v>
      </c>
      <c r="V809" s="151">
        <v>2</v>
      </c>
      <c r="W809" s="109">
        <f t="shared" si="651"/>
        <v>0.53749999999999998</v>
      </c>
      <c r="X809" s="151">
        <v>7</v>
      </c>
      <c r="Y809" s="328"/>
      <c r="Z809" s="124">
        <f t="shared" si="652"/>
        <v>9</v>
      </c>
      <c r="AA809" s="31"/>
      <c r="AB809" s="318">
        <v>-4</v>
      </c>
      <c r="AC809" s="318">
        <v>32</v>
      </c>
      <c r="AD809" s="318">
        <v>2</v>
      </c>
      <c r="AE809" s="318">
        <v>-6</v>
      </c>
      <c r="AF809" s="318">
        <v>-4</v>
      </c>
      <c r="AG809" s="318">
        <v>6</v>
      </c>
    </row>
    <row r="810" spans="2:33" s="517" customFormat="1" ht="15" customHeight="1" x14ac:dyDescent="0.3">
      <c r="B810" s="239">
        <v>44632</v>
      </c>
      <c r="C810" s="533"/>
      <c r="D810" s="533"/>
      <c r="E810" s="533"/>
      <c r="F810" s="533"/>
      <c r="G810" s="533"/>
      <c r="H810" s="155">
        <v>349</v>
      </c>
      <c r="I810" s="83"/>
      <c r="J810" s="151">
        <v>922</v>
      </c>
      <c r="K810" s="152">
        <v>1.0290178571428572</v>
      </c>
      <c r="L810" s="151">
        <v>51</v>
      </c>
      <c r="M810" s="152">
        <v>0.86440677966101698</v>
      </c>
      <c r="N810" s="153">
        <v>973</v>
      </c>
      <c r="O810" s="83"/>
      <c r="P810" s="83"/>
      <c r="Q810" s="155">
        <v>0</v>
      </c>
      <c r="R810" s="114">
        <f t="shared" si="648"/>
        <v>0</v>
      </c>
      <c r="S810" s="155">
        <v>0</v>
      </c>
      <c r="T810" s="114">
        <f t="shared" si="649"/>
        <v>0</v>
      </c>
      <c r="U810" s="123">
        <f t="shared" si="650"/>
        <v>0</v>
      </c>
      <c r="V810" s="155">
        <v>0</v>
      </c>
      <c r="W810" s="114">
        <f t="shared" si="651"/>
        <v>0</v>
      </c>
      <c r="X810" s="155">
        <v>0</v>
      </c>
      <c r="Y810" s="156"/>
      <c r="Z810" s="124">
        <f t="shared" si="652"/>
        <v>0</v>
      </c>
      <c r="AA810" s="31"/>
      <c r="AB810" s="318">
        <v>-12</v>
      </c>
      <c r="AC810" s="318">
        <v>17</v>
      </c>
      <c r="AD810" s="318">
        <v>-28</v>
      </c>
      <c r="AE810" s="318">
        <v>-11</v>
      </c>
      <c r="AF810" s="318">
        <v>5</v>
      </c>
      <c r="AG810" s="318">
        <v>7</v>
      </c>
    </row>
    <row r="811" spans="2:33" s="517" customFormat="1" ht="15" customHeight="1" x14ac:dyDescent="0.3">
      <c r="B811" s="239">
        <v>44633</v>
      </c>
      <c r="C811" s="533"/>
      <c r="D811" s="533"/>
      <c r="E811" s="533"/>
      <c r="F811" s="533"/>
      <c r="G811" s="533"/>
      <c r="H811" s="155">
        <v>360</v>
      </c>
      <c r="I811" s="83"/>
      <c r="J811" s="151">
        <v>892</v>
      </c>
      <c r="K811" s="152">
        <v>1.0101925254813138</v>
      </c>
      <c r="L811" s="151">
        <v>35</v>
      </c>
      <c r="M811" s="152">
        <v>1.3461538461538463</v>
      </c>
      <c r="N811" s="153">
        <v>927</v>
      </c>
      <c r="O811" s="83"/>
      <c r="P811" s="83"/>
      <c r="Q811" s="155">
        <v>0</v>
      </c>
      <c r="R811" s="114">
        <f t="shared" si="648"/>
        <v>0</v>
      </c>
      <c r="S811" s="155">
        <v>0</v>
      </c>
      <c r="T811" s="114">
        <f t="shared" si="649"/>
        <v>0</v>
      </c>
      <c r="U811" s="123">
        <f t="shared" si="650"/>
        <v>0</v>
      </c>
      <c r="V811" s="155">
        <v>0</v>
      </c>
      <c r="W811" s="114">
        <f t="shared" si="651"/>
        <v>0</v>
      </c>
      <c r="X811" s="155">
        <v>0</v>
      </c>
      <c r="Y811" s="156"/>
      <c r="Z811" s="124">
        <f t="shared" si="652"/>
        <v>0</v>
      </c>
      <c r="AA811" s="31"/>
      <c r="AB811" s="318">
        <v>-10</v>
      </c>
      <c r="AC811" s="318">
        <v>16</v>
      </c>
      <c r="AD811" s="318">
        <v>-11</v>
      </c>
      <c r="AE811" s="318">
        <v>-4</v>
      </c>
      <c r="AF811" s="318">
        <v>7</v>
      </c>
      <c r="AG811" s="318">
        <v>6</v>
      </c>
    </row>
    <row r="812" spans="2:33" s="517" customFormat="1" ht="15" customHeight="1" x14ac:dyDescent="0.3">
      <c r="B812" s="239">
        <v>44634</v>
      </c>
      <c r="C812" s="533"/>
      <c r="D812" s="533"/>
      <c r="E812" s="533"/>
      <c r="F812" s="533"/>
      <c r="G812" s="533"/>
      <c r="H812" s="155">
        <v>329</v>
      </c>
      <c r="I812" s="83"/>
      <c r="J812" s="151">
        <v>1498</v>
      </c>
      <c r="K812" s="152">
        <v>1.013531799729364</v>
      </c>
      <c r="L812" s="151">
        <v>104</v>
      </c>
      <c r="M812" s="152">
        <v>1.1818181818181819</v>
      </c>
      <c r="N812" s="153">
        <v>1602</v>
      </c>
      <c r="O812" s="83"/>
      <c r="P812" s="83"/>
      <c r="Q812" s="151">
        <v>492</v>
      </c>
      <c r="R812" s="109">
        <f t="shared" si="648"/>
        <v>0.60992907801418439</v>
      </c>
      <c r="S812" s="151">
        <v>95</v>
      </c>
      <c r="T812" s="109">
        <f t="shared" si="649"/>
        <v>0.8042921835006891</v>
      </c>
      <c r="U812" s="104">
        <f t="shared" si="650"/>
        <v>587</v>
      </c>
      <c r="V812" s="151">
        <v>0</v>
      </c>
      <c r="W812" s="109">
        <f t="shared" si="651"/>
        <v>0</v>
      </c>
      <c r="X812" s="151">
        <v>12</v>
      </c>
      <c r="Y812" s="328"/>
      <c r="Z812" s="124">
        <f t="shared" si="652"/>
        <v>12</v>
      </c>
      <c r="AA812" s="31"/>
      <c r="AB812" s="318">
        <v>-6</v>
      </c>
      <c r="AC812" s="318">
        <v>27</v>
      </c>
      <c r="AD812" s="318">
        <v>-1</v>
      </c>
      <c r="AE812" s="318">
        <v>-9</v>
      </c>
      <c r="AF812" s="318">
        <v>-4</v>
      </c>
      <c r="AG812" s="318">
        <v>8</v>
      </c>
    </row>
    <row r="813" spans="2:33" s="517" customFormat="1" ht="15" customHeight="1" x14ac:dyDescent="0.3">
      <c r="B813" s="239">
        <v>44635</v>
      </c>
      <c r="C813" s="533"/>
      <c r="D813" s="533"/>
      <c r="E813" s="533"/>
      <c r="F813" s="533"/>
      <c r="G813" s="533"/>
      <c r="H813" s="155">
        <v>264</v>
      </c>
      <c r="I813" s="83"/>
      <c r="J813" s="151">
        <v>1501</v>
      </c>
      <c r="K813" s="152">
        <v>1.013504388926401</v>
      </c>
      <c r="L813" s="151">
        <v>138</v>
      </c>
      <c r="M813" s="152">
        <v>1.2545454545454546</v>
      </c>
      <c r="N813" s="153">
        <v>1639</v>
      </c>
      <c r="O813" s="83"/>
      <c r="P813" s="83"/>
      <c r="Q813" s="151">
        <v>535</v>
      </c>
      <c r="R813" s="109">
        <f t="shared" si="648"/>
        <v>0.66323588767802577</v>
      </c>
      <c r="S813" s="151">
        <v>79</v>
      </c>
      <c r="T813" s="109">
        <f t="shared" si="649"/>
        <v>0.66883244733215197</v>
      </c>
      <c r="U813" s="104">
        <f t="shared" si="650"/>
        <v>614</v>
      </c>
      <c r="V813" s="151">
        <v>0</v>
      </c>
      <c r="W813" s="109">
        <f t="shared" si="651"/>
        <v>0</v>
      </c>
      <c r="X813" s="151">
        <v>13</v>
      </c>
      <c r="Y813" s="328"/>
      <c r="Z813" s="124">
        <f t="shared" si="652"/>
        <v>13</v>
      </c>
      <c r="AA813" s="31"/>
      <c r="AB813" s="318">
        <v>-3</v>
      </c>
      <c r="AC813" s="318">
        <v>29</v>
      </c>
      <c r="AD813" s="318">
        <v>5</v>
      </c>
      <c r="AE813" s="318">
        <v>-6</v>
      </c>
      <c r="AF813" s="318">
        <v>-3</v>
      </c>
      <c r="AG813" s="318">
        <v>7</v>
      </c>
    </row>
    <row r="814" spans="2:33" s="517" customFormat="1" ht="15" customHeight="1" x14ac:dyDescent="0.3">
      <c r="B814" s="239">
        <v>44636</v>
      </c>
      <c r="C814" s="533"/>
      <c r="D814" s="533"/>
      <c r="E814" s="533"/>
      <c r="F814" s="533"/>
      <c r="G814" s="533"/>
      <c r="H814" s="155">
        <v>308</v>
      </c>
      <c r="I814" s="83"/>
      <c r="J814" s="151">
        <v>1501</v>
      </c>
      <c r="K814" s="152">
        <v>1.0141891891891892</v>
      </c>
      <c r="L814" s="151">
        <v>112</v>
      </c>
      <c r="M814" s="152">
        <v>0.88888888888888884</v>
      </c>
      <c r="N814" s="153">
        <v>1613</v>
      </c>
      <c r="O814" s="83"/>
      <c r="P814" s="83"/>
      <c r="Q814" s="151">
        <v>587</v>
      </c>
      <c r="R814" s="109">
        <f t="shared" ref="R814" si="653">Q814/Q$68</f>
        <v>0.72769993657383381</v>
      </c>
      <c r="S814" s="151">
        <v>103</v>
      </c>
      <c r="T814" s="109">
        <f t="shared" ref="T814" si="654">S814/S$68</f>
        <v>0.8720220515849576</v>
      </c>
      <c r="U814" s="104">
        <f t="shared" ref="U814" si="655">Q814+S814</f>
        <v>690</v>
      </c>
      <c r="V814" s="151">
        <v>20</v>
      </c>
      <c r="W814" s="109">
        <f t="shared" ref="W814" si="656">V814/$V$68</f>
        <v>5.375</v>
      </c>
      <c r="X814" s="151">
        <v>10</v>
      </c>
      <c r="Y814" s="328"/>
      <c r="Z814" s="124">
        <f t="shared" ref="Z814" si="657">V814+X814</f>
        <v>30</v>
      </c>
      <c r="AA814" s="31"/>
      <c r="AB814" s="318">
        <v>-3</v>
      </c>
      <c r="AC814" s="318">
        <v>29</v>
      </c>
      <c r="AD814" s="318">
        <v>5</v>
      </c>
      <c r="AE814" s="318">
        <v>-5</v>
      </c>
      <c r="AF814" s="318">
        <v>-3</v>
      </c>
      <c r="AG814" s="318">
        <v>7</v>
      </c>
    </row>
    <row r="815" spans="2:33" s="517" customFormat="1" ht="15" customHeight="1" x14ac:dyDescent="0.3">
      <c r="B815" s="239">
        <v>44637</v>
      </c>
      <c r="C815" s="536"/>
      <c r="D815" s="536"/>
      <c r="E815" s="536"/>
      <c r="F815" s="536"/>
      <c r="G815" s="536"/>
      <c r="H815" s="155">
        <v>324</v>
      </c>
      <c r="I815" s="83"/>
      <c r="J815" s="151">
        <v>1499</v>
      </c>
      <c r="K815" s="152">
        <v>1.0107889413351314</v>
      </c>
      <c r="L815" s="151">
        <v>110</v>
      </c>
      <c r="M815" s="152">
        <v>1.2222222222222223</v>
      </c>
      <c r="N815" s="153">
        <v>1609</v>
      </c>
      <c r="O815" s="83"/>
      <c r="P815" s="83"/>
      <c r="Q815" s="151">
        <v>715</v>
      </c>
      <c r="R815" s="109">
        <f t="shared" ref="R815:R821" si="658">Q815/Q$68</f>
        <v>0.88638067231736151</v>
      </c>
      <c r="S815" s="151">
        <v>97</v>
      </c>
      <c r="T815" s="109">
        <f t="shared" ref="T815:T821" si="659">S815/S$68</f>
        <v>0.82122465052175619</v>
      </c>
      <c r="U815" s="104">
        <f t="shared" ref="U815:U821" si="660">Q815+S815</f>
        <v>812</v>
      </c>
      <c r="V815" s="151">
        <v>0</v>
      </c>
      <c r="W815" s="109">
        <f t="shared" ref="W815:W821" si="661">V815/$V$68</f>
        <v>0</v>
      </c>
      <c r="X815" s="151">
        <v>14</v>
      </c>
      <c r="Y815" s="328"/>
      <c r="Z815" s="124">
        <f t="shared" ref="Z815:Z821" si="662">V815+X815</f>
        <v>14</v>
      </c>
      <c r="AA815" s="31"/>
      <c r="AB815" s="318">
        <v>1</v>
      </c>
      <c r="AC815" s="318">
        <v>30</v>
      </c>
      <c r="AD815" s="318">
        <v>16</v>
      </c>
      <c r="AE815" s="318">
        <v>-4</v>
      </c>
      <c r="AF815" s="318">
        <v>-3</v>
      </c>
      <c r="AG815" s="318">
        <v>6</v>
      </c>
    </row>
    <row r="816" spans="2:33" s="517" customFormat="1" ht="15" customHeight="1" x14ac:dyDescent="0.3">
      <c r="B816" s="239">
        <v>44638</v>
      </c>
      <c r="C816" s="536"/>
      <c r="D816" s="536"/>
      <c r="E816" s="536"/>
      <c r="F816" s="536"/>
      <c r="G816" s="536"/>
      <c r="H816" s="155">
        <v>372</v>
      </c>
      <c r="I816" s="83"/>
      <c r="J816" s="151">
        <v>1503</v>
      </c>
      <c r="K816" s="152">
        <v>1.0114401076716015</v>
      </c>
      <c r="L816" s="151">
        <v>107</v>
      </c>
      <c r="M816" s="152">
        <v>1.0388349514563107</v>
      </c>
      <c r="N816" s="153">
        <v>1610</v>
      </c>
      <c r="O816" s="83"/>
      <c r="P816" s="83"/>
      <c r="Q816" s="151">
        <v>526</v>
      </c>
      <c r="R816" s="109">
        <f t="shared" si="658"/>
        <v>0.65207864844605901</v>
      </c>
      <c r="S816" s="151">
        <v>74</v>
      </c>
      <c r="T816" s="109">
        <f t="shared" si="659"/>
        <v>0.62650127977948411</v>
      </c>
      <c r="U816" s="104">
        <f t="shared" si="660"/>
        <v>600</v>
      </c>
      <c r="V816" s="151">
        <v>2</v>
      </c>
      <c r="W816" s="109">
        <f t="shared" si="661"/>
        <v>0.53749999999999998</v>
      </c>
      <c r="X816" s="151">
        <v>39</v>
      </c>
      <c r="Y816" s="328"/>
      <c r="Z816" s="124">
        <f t="shared" si="662"/>
        <v>41</v>
      </c>
      <c r="AA816" s="31"/>
      <c r="AB816" s="318">
        <v>0</v>
      </c>
      <c r="AC816" s="318">
        <v>30</v>
      </c>
      <c r="AD816" s="318">
        <v>24</v>
      </c>
      <c r="AE816" s="318">
        <v>-2</v>
      </c>
      <c r="AF816" s="318">
        <v>-4</v>
      </c>
      <c r="AG816" s="318">
        <v>5</v>
      </c>
    </row>
    <row r="817" spans="2:33" s="517" customFormat="1" ht="15" customHeight="1" x14ac:dyDescent="0.3">
      <c r="B817" s="239">
        <v>44639</v>
      </c>
      <c r="C817" s="536"/>
      <c r="D817" s="536"/>
      <c r="E817" s="536"/>
      <c r="F817" s="536"/>
      <c r="G817" s="536"/>
      <c r="H817" s="155">
        <v>357</v>
      </c>
      <c r="I817" s="83"/>
      <c r="J817" s="151">
        <v>921</v>
      </c>
      <c r="K817" s="152">
        <v>1.0279017857142858</v>
      </c>
      <c r="L817" s="151">
        <v>66</v>
      </c>
      <c r="M817" s="152">
        <v>1.1186440677966101</v>
      </c>
      <c r="N817" s="153">
        <v>987</v>
      </c>
      <c r="O817" s="83"/>
      <c r="P817" s="83"/>
      <c r="Q817" s="155">
        <v>0</v>
      </c>
      <c r="R817" s="114">
        <f t="shared" si="658"/>
        <v>0</v>
      </c>
      <c r="S817" s="155">
        <v>0</v>
      </c>
      <c r="T817" s="114">
        <f t="shared" si="659"/>
        <v>0</v>
      </c>
      <c r="U817" s="123">
        <f t="shared" si="660"/>
        <v>0</v>
      </c>
      <c r="V817" s="155">
        <v>0</v>
      </c>
      <c r="W817" s="114">
        <f t="shared" si="661"/>
        <v>0</v>
      </c>
      <c r="X817" s="155">
        <v>0</v>
      </c>
      <c r="Y817" s="156"/>
      <c r="Z817" s="124">
        <f t="shared" si="662"/>
        <v>0</v>
      </c>
      <c r="AA817" s="161"/>
      <c r="AB817" s="318">
        <v>2</v>
      </c>
      <c r="AC817" s="318">
        <v>21</v>
      </c>
      <c r="AD817" s="318">
        <v>27</v>
      </c>
      <c r="AE817" s="318">
        <v>4</v>
      </c>
      <c r="AF817" s="318">
        <v>6</v>
      </c>
      <c r="AG817" s="318">
        <v>2</v>
      </c>
    </row>
    <row r="818" spans="2:33" s="517" customFormat="1" ht="15" customHeight="1" x14ac:dyDescent="0.3">
      <c r="B818" s="239">
        <v>44640</v>
      </c>
      <c r="C818" s="536"/>
      <c r="D818" s="536"/>
      <c r="E818" s="536"/>
      <c r="F818" s="536"/>
      <c r="G818" s="536"/>
      <c r="H818" s="155">
        <v>371</v>
      </c>
      <c r="I818" s="83"/>
      <c r="J818" s="151">
        <v>899</v>
      </c>
      <c r="K818" s="152">
        <v>1.0181200453001134</v>
      </c>
      <c r="L818" s="151">
        <v>30</v>
      </c>
      <c r="M818" s="152">
        <v>1.1538461538461537</v>
      </c>
      <c r="N818" s="153">
        <v>929</v>
      </c>
      <c r="O818" s="83"/>
      <c r="P818" s="83"/>
      <c r="Q818" s="155">
        <v>0</v>
      </c>
      <c r="R818" s="114">
        <f t="shared" si="658"/>
        <v>0</v>
      </c>
      <c r="S818" s="155">
        <v>0</v>
      </c>
      <c r="T818" s="114">
        <f t="shared" si="659"/>
        <v>0</v>
      </c>
      <c r="U818" s="123">
        <f t="shared" si="660"/>
        <v>0</v>
      </c>
      <c r="V818" s="155">
        <v>0</v>
      </c>
      <c r="W818" s="114">
        <f t="shared" si="661"/>
        <v>0</v>
      </c>
      <c r="X818" s="155">
        <v>0</v>
      </c>
      <c r="Y818" s="156"/>
      <c r="Z818" s="124">
        <f t="shared" si="662"/>
        <v>0</v>
      </c>
      <c r="AA818" s="161"/>
      <c r="AB818" s="318">
        <v>-14</v>
      </c>
      <c r="AC818" s="318">
        <v>7</v>
      </c>
      <c r="AD818" s="318">
        <v>-21</v>
      </c>
      <c r="AE818" s="318">
        <v>-8</v>
      </c>
      <c r="AF818" s="318">
        <v>4</v>
      </c>
      <c r="AG818" s="318">
        <v>6</v>
      </c>
    </row>
    <row r="819" spans="2:33" s="517" customFormat="1" ht="15" customHeight="1" x14ac:dyDescent="0.3">
      <c r="B819" s="239">
        <v>44641</v>
      </c>
      <c r="C819" s="536"/>
      <c r="D819" s="536"/>
      <c r="E819" s="536"/>
      <c r="F819" s="536"/>
      <c r="G819" s="536"/>
      <c r="H819" s="155">
        <v>326</v>
      </c>
      <c r="I819" s="83"/>
      <c r="J819" s="151">
        <v>1501</v>
      </c>
      <c r="K819" s="152">
        <v>1.0155615696887685</v>
      </c>
      <c r="L819" s="151">
        <v>79</v>
      </c>
      <c r="M819" s="152">
        <v>0.89772727272727271</v>
      </c>
      <c r="N819" s="153">
        <v>1580</v>
      </c>
      <c r="O819" s="83"/>
      <c r="P819" s="83"/>
      <c r="Q819" s="151">
        <v>570</v>
      </c>
      <c r="R819" s="109">
        <f t="shared" si="658"/>
        <v>0.70662515135789661</v>
      </c>
      <c r="S819" s="151">
        <v>114</v>
      </c>
      <c r="T819" s="109">
        <f t="shared" si="659"/>
        <v>0.96515062020082687</v>
      </c>
      <c r="U819" s="104">
        <f t="shared" si="660"/>
        <v>684</v>
      </c>
      <c r="V819" s="151">
        <v>1</v>
      </c>
      <c r="W819" s="109">
        <f t="shared" si="661"/>
        <v>0.26874999999999999</v>
      </c>
      <c r="X819" s="151">
        <v>4</v>
      </c>
      <c r="Y819" s="328"/>
      <c r="Z819" s="124">
        <f t="shared" si="662"/>
        <v>5</v>
      </c>
      <c r="AA819" s="31"/>
      <c r="AB819" s="318">
        <v>-4</v>
      </c>
      <c r="AC819" s="318">
        <v>30</v>
      </c>
      <c r="AD819" s="318">
        <v>10</v>
      </c>
      <c r="AE819" s="318">
        <v>-7</v>
      </c>
      <c r="AF819" s="318">
        <v>-3</v>
      </c>
      <c r="AG819" s="318">
        <v>7</v>
      </c>
    </row>
    <row r="820" spans="2:33" s="517" customFormat="1" ht="15" customHeight="1" x14ac:dyDescent="0.3">
      <c r="B820" s="239">
        <v>44642</v>
      </c>
      <c r="C820" s="536"/>
      <c r="D820" s="536"/>
      <c r="E820" s="536"/>
      <c r="F820" s="536"/>
      <c r="G820" s="536"/>
      <c r="H820" s="155">
        <v>274</v>
      </c>
      <c r="I820" s="83"/>
      <c r="J820" s="151">
        <v>1500</v>
      </c>
      <c r="K820" s="152">
        <v>1.0128291694800811</v>
      </c>
      <c r="L820" s="151">
        <v>109</v>
      </c>
      <c r="M820" s="152">
        <v>0.99090909090909096</v>
      </c>
      <c r="N820" s="153">
        <v>1609</v>
      </c>
      <c r="O820" s="83"/>
      <c r="P820" s="83"/>
      <c r="Q820" s="151">
        <v>736</v>
      </c>
      <c r="R820" s="109">
        <f t="shared" si="658"/>
        <v>0.91241423052528403</v>
      </c>
      <c r="S820" s="151">
        <v>113</v>
      </c>
      <c r="T820" s="109">
        <f t="shared" si="659"/>
        <v>0.95668438669029332</v>
      </c>
      <c r="U820" s="104">
        <f t="shared" si="660"/>
        <v>849</v>
      </c>
      <c r="V820" s="151">
        <v>0</v>
      </c>
      <c r="W820" s="109">
        <f t="shared" si="661"/>
        <v>0</v>
      </c>
      <c r="X820" s="151">
        <v>14</v>
      </c>
      <c r="Y820" s="328"/>
      <c r="Z820" s="124">
        <f t="shared" si="662"/>
        <v>14</v>
      </c>
      <c r="AA820" s="31"/>
      <c r="AB820" s="318">
        <v>-5</v>
      </c>
      <c r="AC820" s="318">
        <v>26</v>
      </c>
      <c r="AD820" s="318">
        <v>-4</v>
      </c>
      <c r="AE820" s="318">
        <v>-7</v>
      </c>
      <c r="AF820" s="318">
        <v>-3</v>
      </c>
      <c r="AG820" s="318">
        <v>7</v>
      </c>
    </row>
    <row r="821" spans="2:33" s="517" customFormat="1" ht="15" customHeight="1" x14ac:dyDescent="0.3">
      <c r="B821" s="239">
        <v>44643</v>
      </c>
      <c r="C821" s="536"/>
      <c r="D821" s="536"/>
      <c r="E821" s="536"/>
      <c r="F821" s="536"/>
      <c r="G821" s="536"/>
      <c r="H821" s="155">
        <v>293</v>
      </c>
      <c r="I821" s="83"/>
      <c r="J821" s="151">
        <v>1499</v>
      </c>
      <c r="K821" s="152">
        <v>1.0128378378378378</v>
      </c>
      <c r="L821" s="151">
        <v>109</v>
      </c>
      <c r="M821" s="152">
        <v>0.86507936507936511</v>
      </c>
      <c r="N821" s="153">
        <v>1608</v>
      </c>
      <c r="O821" s="83"/>
      <c r="P821" s="83"/>
      <c r="Q821" s="151">
        <v>677</v>
      </c>
      <c r="R821" s="109">
        <f t="shared" si="658"/>
        <v>0.83927232889350178</v>
      </c>
      <c r="S821" s="151">
        <v>113</v>
      </c>
      <c r="T821" s="109">
        <f t="shared" si="659"/>
        <v>0.95668438669029332</v>
      </c>
      <c r="U821" s="104">
        <f t="shared" si="660"/>
        <v>790</v>
      </c>
      <c r="V821" s="151">
        <v>1</v>
      </c>
      <c r="W821" s="109">
        <f t="shared" si="661"/>
        <v>0.26874999999999999</v>
      </c>
      <c r="X821" s="151">
        <v>39</v>
      </c>
      <c r="Y821" s="328"/>
      <c r="Z821" s="124">
        <f t="shared" si="662"/>
        <v>40</v>
      </c>
      <c r="AA821" s="31"/>
      <c r="AB821" s="318">
        <v>-3</v>
      </c>
      <c r="AC821" s="318">
        <v>28</v>
      </c>
      <c r="AD821" s="318">
        <v>3</v>
      </c>
      <c r="AE821" s="318">
        <v>-6</v>
      </c>
      <c r="AF821" s="318">
        <v>-3</v>
      </c>
      <c r="AG821" s="318">
        <v>7</v>
      </c>
    </row>
    <row r="822" spans="2:33" s="517" customFormat="1" ht="15" customHeight="1" x14ac:dyDescent="0.3">
      <c r="B822" s="239">
        <v>44644</v>
      </c>
      <c r="C822" s="538"/>
      <c r="D822" s="538"/>
      <c r="E822" s="538"/>
      <c r="F822" s="538"/>
      <c r="G822" s="538"/>
      <c r="H822" s="155">
        <v>327</v>
      </c>
      <c r="I822" s="83"/>
      <c r="J822" s="151">
        <v>1495</v>
      </c>
      <c r="K822" s="152">
        <v>1.0080917060013486</v>
      </c>
      <c r="L822" s="151">
        <v>95</v>
      </c>
      <c r="M822" s="152">
        <v>1.0555555555555556</v>
      </c>
      <c r="N822" s="153">
        <v>1590</v>
      </c>
      <c r="O822" s="83"/>
      <c r="P822" s="83"/>
      <c r="Q822" s="151">
        <v>717</v>
      </c>
      <c r="R822" s="109">
        <f t="shared" ref="R822:R827" si="663">Q822/Q$68</f>
        <v>0.88886005881335417</v>
      </c>
      <c r="S822" s="151">
        <v>139</v>
      </c>
      <c r="T822" s="109">
        <f t="shared" ref="T822:T827" si="664">S822/S$68</f>
        <v>1.1768064579641662</v>
      </c>
      <c r="U822" s="104">
        <f t="shared" ref="U822:U827" si="665">Q822+S822</f>
        <v>856</v>
      </c>
      <c r="V822" s="151">
        <v>1</v>
      </c>
      <c r="W822" s="109">
        <f t="shared" ref="W822:W827" si="666">V822/$V$68</f>
        <v>0.26874999999999999</v>
      </c>
      <c r="X822" s="151">
        <v>10</v>
      </c>
      <c r="Y822" s="328"/>
      <c r="Z822" s="124">
        <f t="shared" ref="Z822:Z827" si="667">V822+X822</f>
        <v>11</v>
      </c>
      <c r="AA822" s="31"/>
      <c r="AB822" s="318">
        <v>1</v>
      </c>
      <c r="AC822" s="318">
        <v>29</v>
      </c>
      <c r="AD822" s="318">
        <v>14</v>
      </c>
      <c r="AE822" s="318">
        <v>-4</v>
      </c>
      <c r="AF822" s="318">
        <v>-3</v>
      </c>
      <c r="AG822" s="318">
        <v>6</v>
      </c>
    </row>
    <row r="823" spans="2:33" s="517" customFormat="1" ht="15" customHeight="1" x14ac:dyDescent="0.3">
      <c r="B823" s="239">
        <v>44645</v>
      </c>
      <c r="C823" s="538"/>
      <c r="D823" s="538"/>
      <c r="E823" s="538"/>
      <c r="F823" s="538"/>
      <c r="G823" s="538"/>
      <c r="H823" s="155">
        <v>371</v>
      </c>
      <c r="I823" s="83"/>
      <c r="J823" s="151">
        <v>1502</v>
      </c>
      <c r="K823" s="152">
        <v>1.0107671601615074</v>
      </c>
      <c r="L823" s="151">
        <v>96</v>
      </c>
      <c r="M823" s="152">
        <v>0.93203883495145634</v>
      </c>
      <c r="N823" s="153">
        <v>1598</v>
      </c>
      <c r="O823" s="83"/>
      <c r="P823" s="83"/>
      <c r="Q823" s="151">
        <v>512</v>
      </c>
      <c r="R823" s="109">
        <f t="shared" si="663"/>
        <v>0.63472294297411058</v>
      </c>
      <c r="S823" s="151">
        <v>96</v>
      </c>
      <c r="T823" s="109">
        <f t="shared" si="664"/>
        <v>0.81275841701122264</v>
      </c>
      <c r="U823" s="104">
        <f t="shared" si="665"/>
        <v>608</v>
      </c>
      <c r="V823" s="151">
        <v>1</v>
      </c>
      <c r="W823" s="109">
        <f t="shared" si="666"/>
        <v>0.26874999999999999</v>
      </c>
      <c r="X823" s="151">
        <v>7</v>
      </c>
      <c r="Y823" s="328"/>
      <c r="Z823" s="124">
        <f t="shared" si="667"/>
        <v>8</v>
      </c>
      <c r="AA823" s="31"/>
      <c r="AB823" s="318">
        <v>-3</v>
      </c>
      <c r="AC823" s="318">
        <v>30</v>
      </c>
      <c r="AD823" s="318">
        <v>12</v>
      </c>
      <c r="AE823" s="318">
        <v>-4</v>
      </c>
      <c r="AF823" s="318">
        <v>-3</v>
      </c>
      <c r="AG823" s="318">
        <v>6</v>
      </c>
    </row>
    <row r="824" spans="2:33" s="517" customFormat="1" ht="15" customHeight="1" x14ac:dyDescent="0.3">
      <c r="B824" s="239">
        <v>44646</v>
      </c>
      <c r="C824" s="538"/>
      <c r="D824" s="538"/>
      <c r="E824" s="538"/>
      <c r="F824" s="538"/>
      <c r="G824" s="538"/>
      <c r="H824" s="155">
        <v>360</v>
      </c>
      <c r="I824" s="83"/>
      <c r="J824" s="151">
        <v>924</v>
      </c>
      <c r="K824" s="152">
        <v>1.03125</v>
      </c>
      <c r="L824" s="151">
        <v>60</v>
      </c>
      <c r="M824" s="152">
        <v>1.0169491525423728</v>
      </c>
      <c r="N824" s="153">
        <v>984</v>
      </c>
      <c r="O824" s="83"/>
      <c r="P824" s="83"/>
      <c r="Q824" s="155">
        <v>0</v>
      </c>
      <c r="R824" s="114">
        <f t="shared" si="663"/>
        <v>0</v>
      </c>
      <c r="S824" s="155">
        <v>0</v>
      </c>
      <c r="T824" s="114">
        <f t="shared" si="664"/>
        <v>0</v>
      </c>
      <c r="U824" s="123">
        <f t="shared" si="665"/>
        <v>0</v>
      </c>
      <c r="V824" s="155">
        <v>0</v>
      </c>
      <c r="W824" s="114">
        <f t="shared" si="666"/>
        <v>0</v>
      </c>
      <c r="X824" s="155">
        <v>0</v>
      </c>
      <c r="Y824" s="156"/>
      <c r="Z824" s="124">
        <f t="shared" si="667"/>
        <v>0</v>
      </c>
      <c r="AA824" s="31"/>
      <c r="AB824" s="318">
        <v>-2</v>
      </c>
      <c r="AC824" s="318">
        <v>20</v>
      </c>
      <c r="AD824" s="318">
        <v>19</v>
      </c>
      <c r="AE824" s="318">
        <v>2</v>
      </c>
      <c r="AF824" s="318">
        <v>7</v>
      </c>
      <c r="AG824" s="318">
        <v>3</v>
      </c>
    </row>
    <row r="825" spans="2:33" s="517" customFormat="1" ht="15" customHeight="1" x14ac:dyDescent="0.3">
      <c r="B825" s="239">
        <v>44647</v>
      </c>
      <c r="C825" s="538"/>
      <c r="D825" s="538"/>
      <c r="E825" s="538"/>
      <c r="F825" s="538"/>
      <c r="G825" s="538"/>
      <c r="H825" s="155">
        <v>411</v>
      </c>
      <c r="I825" s="83"/>
      <c r="J825" s="151">
        <v>899</v>
      </c>
      <c r="K825" s="152">
        <v>1.0181200453001134</v>
      </c>
      <c r="L825" s="151">
        <v>38</v>
      </c>
      <c r="M825" s="152">
        <v>1.4615384615384615</v>
      </c>
      <c r="N825" s="153">
        <v>937</v>
      </c>
      <c r="O825" s="83"/>
      <c r="P825" s="83"/>
      <c r="Q825" s="155">
        <v>0</v>
      </c>
      <c r="R825" s="114">
        <f t="shared" si="663"/>
        <v>0</v>
      </c>
      <c r="S825" s="155">
        <v>0</v>
      </c>
      <c r="T825" s="114">
        <f t="shared" si="664"/>
        <v>0</v>
      </c>
      <c r="U825" s="123">
        <f t="shared" si="665"/>
        <v>0</v>
      </c>
      <c r="V825" s="155">
        <v>0</v>
      </c>
      <c r="W825" s="114">
        <f t="shared" si="666"/>
        <v>0</v>
      </c>
      <c r="X825" s="155">
        <v>0</v>
      </c>
      <c r="Y825" s="156"/>
      <c r="Z825" s="124">
        <f t="shared" si="667"/>
        <v>0</v>
      </c>
      <c r="AA825" s="31"/>
      <c r="AB825" s="318">
        <v>-7</v>
      </c>
      <c r="AC825" s="318">
        <v>14</v>
      </c>
      <c r="AD825" s="318">
        <v>17</v>
      </c>
      <c r="AE825" s="318">
        <v>2</v>
      </c>
      <c r="AF825" s="318">
        <v>6</v>
      </c>
      <c r="AG825" s="318">
        <v>4</v>
      </c>
    </row>
    <row r="826" spans="2:33" s="517" customFormat="1" ht="15" customHeight="1" x14ac:dyDescent="0.3">
      <c r="B826" s="239">
        <v>44648</v>
      </c>
      <c r="C826" s="538"/>
      <c r="D826" s="538"/>
      <c r="E826" s="538"/>
      <c r="F826" s="538"/>
      <c r="G826" s="538"/>
      <c r="H826" s="155">
        <v>366</v>
      </c>
      <c r="I826" s="83"/>
      <c r="J826" s="151">
        <v>1501</v>
      </c>
      <c r="K826" s="152">
        <v>1.0155615696887685</v>
      </c>
      <c r="L826" s="151">
        <v>87</v>
      </c>
      <c r="M826" s="152">
        <v>0.98863636363636365</v>
      </c>
      <c r="N826" s="153">
        <v>1588</v>
      </c>
      <c r="O826" s="83"/>
      <c r="P826" s="83"/>
      <c r="Q826" s="151">
        <v>801</v>
      </c>
      <c r="R826" s="109">
        <f t="shared" si="663"/>
        <v>0.99299429164504416</v>
      </c>
      <c r="S826" s="151">
        <v>155</v>
      </c>
      <c r="T826" s="109">
        <f t="shared" si="664"/>
        <v>1.3122661941327032</v>
      </c>
      <c r="U826" s="104">
        <f t="shared" si="665"/>
        <v>956</v>
      </c>
      <c r="V826" s="151">
        <v>1</v>
      </c>
      <c r="W826" s="109">
        <f t="shared" si="666"/>
        <v>0.26874999999999999</v>
      </c>
      <c r="X826" s="151">
        <v>3</v>
      </c>
      <c r="Y826" s="328"/>
      <c r="Z826" s="124">
        <f t="shared" si="667"/>
        <v>4</v>
      </c>
      <c r="AA826" s="31"/>
      <c r="AB826" s="318">
        <v>-3</v>
      </c>
      <c r="AC826" s="318">
        <v>28</v>
      </c>
      <c r="AD826" s="318">
        <v>19</v>
      </c>
      <c r="AE826" s="318">
        <v>-5</v>
      </c>
      <c r="AF826" s="318">
        <v>-3</v>
      </c>
      <c r="AG826" s="318">
        <v>7</v>
      </c>
    </row>
    <row r="827" spans="2:33" s="517" customFormat="1" ht="15" customHeight="1" x14ac:dyDescent="0.3">
      <c r="B827" s="239">
        <v>44649</v>
      </c>
      <c r="C827" s="538"/>
      <c r="D827" s="538"/>
      <c r="E827" s="538"/>
      <c r="F827" s="538"/>
      <c r="G827" s="538"/>
      <c r="H827" s="155">
        <v>334</v>
      </c>
      <c r="I827" s="83"/>
      <c r="J827" s="151">
        <v>1501</v>
      </c>
      <c r="K827" s="152">
        <v>1.013504388926401</v>
      </c>
      <c r="L827" s="151">
        <v>107</v>
      </c>
      <c r="M827" s="152">
        <v>0.97272727272727277</v>
      </c>
      <c r="N827" s="153">
        <v>1608</v>
      </c>
      <c r="O827" s="83"/>
      <c r="P827" s="83"/>
      <c r="Q827" s="151">
        <v>1125</v>
      </c>
      <c r="R827" s="109">
        <f t="shared" si="663"/>
        <v>1.3946549039958485</v>
      </c>
      <c r="S827" s="151">
        <v>243</v>
      </c>
      <c r="T827" s="109">
        <f t="shared" si="664"/>
        <v>2.0572947430596575</v>
      </c>
      <c r="U827" s="104">
        <f t="shared" si="665"/>
        <v>1368</v>
      </c>
      <c r="V827" s="151">
        <v>0</v>
      </c>
      <c r="W827" s="109">
        <f t="shared" si="666"/>
        <v>0</v>
      </c>
      <c r="X827" s="151">
        <v>11</v>
      </c>
      <c r="Y827" s="328"/>
      <c r="Z827" s="124">
        <f t="shared" si="667"/>
        <v>11</v>
      </c>
      <c r="AA827" s="31"/>
      <c r="AB827" s="318">
        <v>0</v>
      </c>
      <c r="AC827" s="318">
        <v>29</v>
      </c>
      <c r="AD827" s="318">
        <v>13</v>
      </c>
      <c r="AE827" s="318">
        <v>-2</v>
      </c>
      <c r="AF827" s="318">
        <v>-2</v>
      </c>
      <c r="AG827" s="318">
        <v>6</v>
      </c>
    </row>
    <row r="828" spans="2:33" s="517" customFormat="1" ht="15" customHeight="1" x14ac:dyDescent="0.3">
      <c r="B828" s="239">
        <v>44650</v>
      </c>
      <c r="C828" s="533"/>
      <c r="D828" s="533"/>
      <c r="E828" s="533"/>
      <c r="F828" s="533"/>
      <c r="G828" s="533"/>
      <c r="H828" s="155">
        <v>370</v>
      </c>
      <c r="I828" s="83"/>
      <c r="J828" s="151">
        <v>1497</v>
      </c>
      <c r="K828" s="152">
        <v>1.0114864864864865</v>
      </c>
      <c r="L828" s="151">
        <v>119</v>
      </c>
      <c r="M828" s="152">
        <v>0.94444444444444442</v>
      </c>
      <c r="N828" s="153">
        <v>1616</v>
      </c>
      <c r="O828" s="83"/>
      <c r="P828" s="83"/>
      <c r="Q828" s="151">
        <v>1416</v>
      </c>
      <c r="R828" s="109">
        <f t="shared" ref="R828:R834" si="668">Q828/Q$68</f>
        <v>1.7554056391627746</v>
      </c>
      <c r="S828" s="151">
        <v>232</v>
      </c>
      <c r="T828" s="109">
        <f t="shared" ref="T828:T834" si="669">S828/S$68</f>
        <v>1.9641661744437882</v>
      </c>
      <c r="U828" s="104">
        <f t="shared" ref="U828:U834" si="670">Q828+S828</f>
        <v>1648</v>
      </c>
      <c r="V828" s="151">
        <v>0</v>
      </c>
      <c r="W828" s="109">
        <f t="shared" ref="W828:W834" si="671">V828/$V$68</f>
        <v>0</v>
      </c>
      <c r="X828" s="151">
        <v>8</v>
      </c>
      <c r="Y828" s="328"/>
      <c r="Z828" s="124">
        <f t="shared" ref="Z828:Z834" si="672">V828+X828</f>
        <v>8</v>
      </c>
      <c r="AA828" s="31"/>
      <c r="AB828" s="318">
        <v>2</v>
      </c>
      <c r="AC828" s="318">
        <v>31</v>
      </c>
      <c r="AD828" s="318">
        <v>25</v>
      </c>
      <c r="AE828" s="318">
        <v>1</v>
      </c>
      <c r="AF828" s="318">
        <v>-1</v>
      </c>
      <c r="AG828" s="318">
        <v>5</v>
      </c>
    </row>
    <row r="829" spans="2:33" s="517" customFormat="1" ht="15" customHeight="1" x14ac:dyDescent="0.3">
      <c r="B829" s="239">
        <v>44651</v>
      </c>
      <c r="C829" s="539"/>
      <c r="D829" s="539"/>
      <c r="E829" s="539"/>
      <c r="F829" s="539"/>
      <c r="G829" s="539"/>
      <c r="H829" s="155">
        <v>381</v>
      </c>
      <c r="I829" s="83"/>
      <c r="J829" s="151">
        <v>1501</v>
      </c>
      <c r="K829" s="152">
        <v>1.012137559002023</v>
      </c>
      <c r="L829" s="151">
        <v>102</v>
      </c>
      <c r="M829" s="152">
        <v>1.1333333333333333</v>
      </c>
      <c r="N829" s="153">
        <v>1603</v>
      </c>
      <c r="O829" s="83"/>
      <c r="P829" s="83"/>
      <c r="Q829" s="151">
        <v>930</v>
      </c>
      <c r="R829" s="109">
        <f t="shared" si="668"/>
        <v>1.1529147206365682</v>
      </c>
      <c r="S829" s="151">
        <v>242</v>
      </c>
      <c r="T829" s="109">
        <f t="shared" si="669"/>
        <v>2.0488285095491237</v>
      </c>
      <c r="U829" s="104">
        <f t="shared" si="670"/>
        <v>1172</v>
      </c>
      <c r="V829" s="151">
        <v>0</v>
      </c>
      <c r="W829" s="109">
        <f t="shared" si="671"/>
        <v>0</v>
      </c>
      <c r="X829" s="151">
        <v>3</v>
      </c>
      <c r="Y829" s="328"/>
      <c r="Z829" s="124">
        <f t="shared" si="672"/>
        <v>3</v>
      </c>
      <c r="AA829" s="31"/>
      <c r="AB829" s="318">
        <v>6</v>
      </c>
      <c r="AC829" s="318">
        <v>35</v>
      </c>
      <c r="AD829" s="318">
        <v>18</v>
      </c>
      <c r="AE829" s="318">
        <v>1</v>
      </c>
      <c r="AF829" s="318">
        <v>-2</v>
      </c>
      <c r="AG829" s="318">
        <v>5</v>
      </c>
    </row>
    <row r="830" spans="2:33" s="517" customFormat="1" ht="15" customHeight="1" x14ac:dyDescent="0.3">
      <c r="B830" s="239">
        <v>44652</v>
      </c>
      <c r="C830" s="539"/>
      <c r="D830" s="539"/>
      <c r="E830" s="539"/>
      <c r="F830" s="539"/>
      <c r="G830" s="539"/>
      <c r="H830" s="155">
        <v>410</v>
      </c>
      <c r="I830" s="83"/>
      <c r="J830" s="151">
        <v>1504</v>
      </c>
      <c r="K830" s="152">
        <v>1.0121130551816959</v>
      </c>
      <c r="L830" s="151">
        <v>120</v>
      </c>
      <c r="M830" s="152">
        <v>1.1650485436893203</v>
      </c>
      <c r="N830" s="153">
        <v>1624</v>
      </c>
      <c r="O830" s="83"/>
      <c r="P830" s="83"/>
      <c r="Q830" s="151">
        <v>537</v>
      </c>
      <c r="R830" s="109">
        <f t="shared" si="668"/>
        <v>0.66571527417401832</v>
      </c>
      <c r="S830" s="151">
        <v>34</v>
      </c>
      <c r="T830" s="109">
        <f t="shared" si="669"/>
        <v>0.28785193935814135</v>
      </c>
      <c r="U830" s="104">
        <f t="shared" si="670"/>
        <v>571</v>
      </c>
      <c r="V830" s="151">
        <v>1</v>
      </c>
      <c r="W830" s="109">
        <f t="shared" si="671"/>
        <v>0.26874999999999999</v>
      </c>
      <c r="X830" s="151">
        <v>5</v>
      </c>
      <c r="Y830" s="328"/>
      <c r="Z830" s="124">
        <f t="shared" si="672"/>
        <v>6</v>
      </c>
      <c r="AA830" s="31"/>
      <c r="AB830" s="318">
        <v>3</v>
      </c>
      <c r="AC830" s="318">
        <v>33</v>
      </c>
      <c r="AD830" s="318">
        <v>25</v>
      </c>
      <c r="AE830" s="318">
        <v>3</v>
      </c>
      <c r="AF830" s="318">
        <v>-2</v>
      </c>
      <c r="AG830" s="318">
        <v>4</v>
      </c>
    </row>
    <row r="831" spans="2:33" s="517" customFormat="1" ht="15" customHeight="1" x14ac:dyDescent="0.3">
      <c r="B831" s="239">
        <v>44653</v>
      </c>
      <c r="C831" s="539"/>
      <c r="D831" s="539"/>
      <c r="E831" s="539"/>
      <c r="F831" s="539"/>
      <c r="G831" s="539"/>
      <c r="H831" s="155">
        <v>406</v>
      </c>
      <c r="I831" s="83"/>
      <c r="J831" s="151">
        <v>910</v>
      </c>
      <c r="K831" s="152">
        <v>1.015625</v>
      </c>
      <c r="L831" s="151">
        <v>37</v>
      </c>
      <c r="M831" s="152">
        <v>0.6271186440677966</v>
      </c>
      <c r="N831" s="153">
        <v>947</v>
      </c>
      <c r="O831" s="83"/>
      <c r="P831" s="83"/>
      <c r="Q831" s="155">
        <v>0</v>
      </c>
      <c r="R831" s="114">
        <f t="shared" si="668"/>
        <v>0</v>
      </c>
      <c r="S831" s="155">
        <v>0</v>
      </c>
      <c r="T831" s="114">
        <f t="shared" si="669"/>
        <v>0</v>
      </c>
      <c r="U831" s="123">
        <f t="shared" si="670"/>
        <v>0</v>
      </c>
      <c r="V831" s="155">
        <v>0</v>
      </c>
      <c r="W831" s="114">
        <f t="shared" si="671"/>
        <v>0</v>
      </c>
      <c r="X831" s="155">
        <v>0</v>
      </c>
      <c r="Y831" s="156"/>
      <c r="Z831" s="124">
        <f t="shared" si="672"/>
        <v>0</v>
      </c>
      <c r="AA831" s="31"/>
      <c r="AB831" s="318">
        <v>4</v>
      </c>
      <c r="AC831" s="318">
        <v>25</v>
      </c>
      <c r="AD831" s="318">
        <v>31</v>
      </c>
      <c r="AE831" s="318">
        <v>11</v>
      </c>
      <c r="AF831" s="318">
        <v>7</v>
      </c>
      <c r="AG831" s="318">
        <v>1</v>
      </c>
    </row>
    <row r="832" spans="2:33" s="517" customFormat="1" ht="15" customHeight="1" x14ac:dyDescent="0.3">
      <c r="B832" s="239">
        <v>44654</v>
      </c>
      <c r="C832" s="539"/>
      <c r="D832" s="539"/>
      <c r="E832" s="539"/>
      <c r="F832" s="539"/>
      <c r="G832" s="539"/>
      <c r="H832" s="155">
        <v>411</v>
      </c>
      <c r="I832" s="83"/>
      <c r="J832" s="151">
        <v>868</v>
      </c>
      <c r="K832" s="152">
        <v>0.98301245753114386</v>
      </c>
      <c r="L832" s="151">
        <v>29</v>
      </c>
      <c r="M832" s="152">
        <v>1.1153846153846154</v>
      </c>
      <c r="N832" s="153">
        <v>897</v>
      </c>
      <c r="O832" s="83"/>
      <c r="P832" s="83"/>
      <c r="Q832" s="155">
        <v>0</v>
      </c>
      <c r="R832" s="114">
        <f t="shared" si="668"/>
        <v>0</v>
      </c>
      <c r="S832" s="155">
        <v>0</v>
      </c>
      <c r="T832" s="114">
        <f t="shared" si="669"/>
        <v>0</v>
      </c>
      <c r="U832" s="123">
        <f t="shared" si="670"/>
        <v>0</v>
      </c>
      <c r="V832" s="155">
        <v>0</v>
      </c>
      <c r="W832" s="114">
        <f t="shared" si="671"/>
        <v>0</v>
      </c>
      <c r="X832" s="155">
        <v>0</v>
      </c>
      <c r="Y832" s="156"/>
      <c r="Z832" s="124">
        <f t="shared" si="672"/>
        <v>0</v>
      </c>
      <c r="AA832" s="31"/>
      <c r="AB832" s="318">
        <v>0</v>
      </c>
      <c r="AC832" s="318">
        <v>20</v>
      </c>
      <c r="AD832" s="318">
        <v>17</v>
      </c>
      <c r="AE832" s="318">
        <v>8</v>
      </c>
      <c r="AF832" s="318">
        <v>7</v>
      </c>
      <c r="AG832" s="318">
        <v>3</v>
      </c>
    </row>
    <row r="833" spans="2:33" s="517" customFormat="1" ht="15" customHeight="1" x14ac:dyDescent="0.3">
      <c r="B833" s="239">
        <v>44655</v>
      </c>
      <c r="C833" s="539"/>
      <c r="D833" s="539"/>
      <c r="E833" s="539"/>
      <c r="F833" s="539"/>
      <c r="G833" s="539"/>
      <c r="H833" s="155">
        <v>386</v>
      </c>
      <c r="I833" s="83"/>
      <c r="J833" s="151">
        <v>1498</v>
      </c>
      <c r="K833" s="152">
        <v>1.013531799729364</v>
      </c>
      <c r="L833" s="151">
        <v>91</v>
      </c>
      <c r="M833" s="152">
        <v>1.0340909090909092</v>
      </c>
      <c r="N833" s="153">
        <v>1589</v>
      </c>
      <c r="O833" s="83"/>
      <c r="P833" s="83"/>
      <c r="Q833" s="151">
        <v>413</v>
      </c>
      <c r="R833" s="109">
        <f t="shared" si="668"/>
        <v>0.51199331142247595</v>
      </c>
      <c r="S833" s="151">
        <v>42</v>
      </c>
      <c r="T833" s="109">
        <f t="shared" si="669"/>
        <v>0.35558180744240991</v>
      </c>
      <c r="U833" s="104">
        <f t="shared" si="670"/>
        <v>455</v>
      </c>
      <c r="V833" s="151">
        <v>0</v>
      </c>
      <c r="W833" s="109">
        <f t="shared" si="671"/>
        <v>0</v>
      </c>
      <c r="X833" s="151">
        <v>18</v>
      </c>
      <c r="Y833" s="328"/>
      <c r="Z833" s="124">
        <f t="shared" si="672"/>
        <v>18</v>
      </c>
      <c r="AA833" s="31"/>
      <c r="AB833" s="318">
        <v>1</v>
      </c>
      <c r="AC833" s="318">
        <v>33</v>
      </c>
      <c r="AD833" s="318">
        <v>15</v>
      </c>
      <c r="AE833" s="318">
        <v>-2</v>
      </c>
      <c r="AF833" s="318">
        <v>-3</v>
      </c>
      <c r="AG833" s="318">
        <v>6</v>
      </c>
    </row>
    <row r="834" spans="2:33" s="517" customFormat="1" ht="15" customHeight="1" x14ac:dyDescent="0.3">
      <c r="B834" s="239">
        <v>44656</v>
      </c>
      <c r="C834" s="539"/>
      <c r="D834" s="539"/>
      <c r="E834" s="539"/>
      <c r="F834" s="539"/>
      <c r="G834" s="539"/>
      <c r="H834" s="155">
        <v>342</v>
      </c>
      <c r="I834" s="83"/>
      <c r="J834" s="151">
        <v>1499</v>
      </c>
      <c r="K834" s="152">
        <v>1.0121539500337611</v>
      </c>
      <c r="L834" s="151">
        <v>113</v>
      </c>
      <c r="M834" s="152">
        <v>1.0272727272727273</v>
      </c>
      <c r="N834" s="153">
        <v>1612</v>
      </c>
      <c r="O834" s="83"/>
      <c r="P834" s="83"/>
      <c r="Q834" s="151">
        <v>432</v>
      </c>
      <c r="R834" s="109">
        <f t="shared" si="668"/>
        <v>0.53554748313440581</v>
      </c>
      <c r="S834" s="151">
        <v>87</v>
      </c>
      <c r="T834" s="109">
        <f t="shared" si="669"/>
        <v>0.73656231541642059</v>
      </c>
      <c r="U834" s="104">
        <f t="shared" si="670"/>
        <v>519</v>
      </c>
      <c r="V834" s="151">
        <v>8</v>
      </c>
      <c r="W834" s="109">
        <f t="shared" si="671"/>
        <v>2.15</v>
      </c>
      <c r="X834" s="151">
        <v>15</v>
      </c>
      <c r="Y834" s="328"/>
      <c r="Z834" s="124">
        <f t="shared" si="672"/>
        <v>23</v>
      </c>
      <c r="AA834" s="31"/>
      <c r="AB834" s="318">
        <v>3</v>
      </c>
      <c r="AC834" s="318">
        <v>33</v>
      </c>
      <c r="AD834" s="318">
        <v>12</v>
      </c>
      <c r="AE834" s="318">
        <v>0</v>
      </c>
      <c r="AF834" s="318">
        <v>-3</v>
      </c>
      <c r="AG834" s="318">
        <v>5</v>
      </c>
    </row>
    <row r="835" spans="2:33" s="517" customFormat="1" ht="15" customHeight="1" x14ac:dyDescent="0.3">
      <c r="B835" s="239">
        <v>44657</v>
      </c>
      <c r="C835" s="539"/>
      <c r="D835" s="539"/>
      <c r="E835" s="539"/>
      <c r="F835" s="539"/>
      <c r="G835" s="539"/>
      <c r="H835" s="155">
        <v>381</v>
      </c>
      <c r="I835" s="83"/>
      <c r="J835" s="151">
        <v>1500</v>
      </c>
      <c r="K835" s="152">
        <v>1.0135135135135136</v>
      </c>
      <c r="L835" s="151">
        <v>131</v>
      </c>
      <c r="M835" s="152">
        <v>1.0396825396825398</v>
      </c>
      <c r="N835" s="153">
        <v>1631</v>
      </c>
      <c r="O835" s="83"/>
      <c r="P835" s="83"/>
      <c r="Q835" s="151">
        <v>504</v>
      </c>
      <c r="R835" s="109">
        <f t="shared" ref="R835" si="673">Q835/Q$68</f>
        <v>0.62480539699014015</v>
      </c>
      <c r="S835" s="151">
        <v>60</v>
      </c>
      <c r="T835" s="109">
        <f t="shared" ref="T835" si="674">S835/S$68</f>
        <v>0.50797401063201419</v>
      </c>
      <c r="U835" s="104">
        <f t="shared" ref="U835" si="675">Q835+S835</f>
        <v>564</v>
      </c>
      <c r="V835" s="151">
        <v>0</v>
      </c>
      <c r="W835" s="109">
        <f t="shared" ref="W835" si="676">V835/$V$68</f>
        <v>0</v>
      </c>
      <c r="X835" s="151">
        <v>16</v>
      </c>
      <c r="Y835" s="328"/>
      <c r="Z835" s="124">
        <f t="shared" ref="Z835" si="677">V835+X835</f>
        <v>16</v>
      </c>
      <c r="AA835" s="31"/>
      <c r="AB835" s="318">
        <v>5</v>
      </c>
      <c r="AC835" s="318">
        <v>34</v>
      </c>
      <c r="AD835" s="318">
        <v>36</v>
      </c>
      <c r="AE835" s="318">
        <v>4</v>
      </c>
      <c r="AF835" s="318">
        <v>-2</v>
      </c>
      <c r="AG835" s="318">
        <v>4</v>
      </c>
    </row>
    <row r="836" spans="2:33" s="517" customFormat="1" ht="15" customHeight="1" x14ac:dyDescent="0.3">
      <c r="B836" s="239">
        <v>44658</v>
      </c>
      <c r="C836" s="540"/>
      <c r="D836" s="540"/>
      <c r="E836" s="540"/>
      <c r="F836" s="540"/>
      <c r="G836" s="540"/>
      <c r="H836" s="155">
        <v>396</v>
      </c>
      <c r="I836" s="83"/>
      <c r="J836" s="151">
        <v>1501</v>
      </c>
      <c r="K836" s="152">
        <v>1.012137559002023</v>
      </c>
      <c r="L836" s="151">
        <v>118</v>
      </c>
      <c r="M836" s="152">
        <v>1.3111111111111111</v>
      </c>
      <c r="N836" s="153">
        <v>1619</v>
      </c>
      <c r="O836" s="83"/>
      <c r="P836" s="83"/>
      <c r="Q836" s="151">
        <v>416</v>
      </c>
      <c r="R836" s="109">
        <f t="shared" ref="R836:R842" si="678">Q836/Q$68</f>
        <v>0.51571239116646483</v>
      </c>
      <c r="S836" s="151">
        <v>59</v>
      </c>
      <c r="T836" s="109">
        <f t="shared" ref="T836:T842" si="679">S836/S$68</f>
        <v>0.49950777712148059</v>
      </c>
      <c r="U836" s="104">
        <f t="shared" ref="U836:U842" si="680">Q836+S836</f>
        <v>475</v>
      </c>
      <c r="V836" s="151">
        <v>0</v>
      </c>
      <c r="W836" s="109">
        <f t="shared" ref="W836:W842" si="681">V836/$V$68</f>
        <v>0</v>
      </c>
      <c r="X836" s="151">
        <v>6</v>
      </c>
      <c r="Y836" s="328"/>
      <c r="Z836" s="124">
        <f t="shared" ref="Z836:Z842" si="682">V836+X836</f>
        <v>6</v>
      </c>
      <c r="AA836" s="31"/>
      <c r="AB836" s="318">
        <v>7</v>
      </c>
      <c r="AC836" s="318">
        <v>35</v>
      </c>
      <c r="AD836" s="318">
        <v>30</v>
      </c>
      <c r="AE836" s="318">
        <v>3</v>
      </c>
      <c r="AF836" s="318">
        <v>-3</v>
      </c>
      <c r="AG836" s="318">
        <v>5</v>
      </c>
    </row>
    <row r="837" spans="2:33" s="517" customFormat="1" ht="15" customHeight="1" x14ac:dyDescent="0.3">
      <c r="B837" s="239">
        <v>44659</v>
      </c>
      <c r="C837" s="540"/>
      <c r="D837" s="540"/>
      <c r="E837" s="540"/>
      <c r="F837" s="540"/>
      <c r="G837" s="540"/>
      <c r="H837" s="155">
        <v>425</v>
      </c>
      <c r="I837" s="83"/>
      <c r="J837" s="151">
        <v>1501</v>
      </c>
      <c r="K837" s="152">
        <v>1.0100942126514132</v>
      </c>
      <c r="L837" s="151">
        <v>116</v>
      </c>
      <c r="M837" s="152">
        <v>1.1262135922330097</v>
      </c>
      <c r="N837" s="153">
        <v>1617</v>
      </c>
      <c r="O837" s="83"/>
      <c r="P837" s="83"/>
      <c r="Q837" s="151">
        <v>446</v>
      </c>
      <c r="R837" s="109">
        <f t="shared" si="678"/>
        <v>0.55290318860635412</v>
      </c>
      <c r="S837" s="151">
        <v>35</v>
      </c>
      <c r="T837" s="109">
        <f t="shared" si="679"/>
        <v>0.29631817286867496</v>
      </c>
      <c r="U837" s="104">
        <f t="shared" si="680"/>
        <v>481</v>
      </c>
      <c r="V837" s="151">
        <v>6</v>
      </c>
      <c r="W837" s="109">
        <f t="shared" si="681"/>
        <v>1.6125</v>
      </c>
      <c r="X837" s="151">
        <v>16</v>
      </c>
      <c r="Y837" s="328"/>
      <c r="Z837" s="124">
        <f t="shared" si="682"/>
        <v>22</v>
      </c>
      <c r="AA837" s="31"/>
      <c r="AB837" s="318">
        <v>1</v>
      </c>
      <c r="AC837" s="318">
        <v>36</v>
      </c>
      <c r="AD837" s="318">
        <v>13</v>
      </c>
      <c r="AE837" s="318">
        <v>2</v>
      </c>
      <c r="AF837" s="318">
        <v>-3</v>
      </c>
      <c r="AG837" s="318">
        <v>5</v>
      </c>
    </row>
    <row r="838" spans="2:33" s="517" customFormat="1" ht="15" customHeight="1" x14ac:dyDescent="0.3">
      <c r="B838" s="239">
        <v>44660</v>
      </c>
      <c r="C838" s="540"/>
      <c r="D838" s="540"/>
      <c r="E838" s="540"/>
      <c r="F838" s="540"/>
      <c r="G838" s="540"/>
      <c r="H838" s="155">
        <v>409</v>
      </c>
      <c r="I838" s="83"/>
      <c r="J838" s="151">
        <v>923</v>
      </c>
      <c r="K838" s="152">
        <v>1.0301339285714286</v>
      </c>
      <c r="L838" s="151">
        <v>66</v>
      </c>
      <c r="M838" s="152">
        <v>1.1186440677966101</v>
      </c>
      <c r="N838" s="153">
        <v>989</v>
      </c>
      <c r="O838" s="83"/>
      <c r="P838" s="83"/>
      <c r="Q838" s="155">
        <v>0</v>
      </c>
      <c r="R838" s="114">
        <f t="shared" si="678"/>
        <v>0</v>
      </c>
      <c r="S838" s="155">
        <v>0</v>
      </c>
      <c r="T838" s="114">
        <f t="shared" si="679"/>
        <v>0</v>
      </c>
      <c r="U838" s="123">
        <f t="shared" si="680"/>
        <v>0</v>
      </c>
      <c r="V838" s="155">
        <v>0</v>
      </c>
      <c r="W838" s="114">
        <f t="shared" si="681"/>
        <v>0</v>
      </c>
      <c r="X838" s="155">
        <v>0</v>
      </c>
      <c r="Y838" s="328"/>
      <c r="Z838" s="124">
        <f t="shared" si="682"/>
        <v>0</v>
      </c>
      <c r="AA838" s="31"/>
      <c r="AB838" s="318">
        <v>4</v>
      </c>
      <c r="AC838" s="318">
        <v>28</v>
      </c>
      <c r="AD838" s="318">
        <v>18</v>
      </c>
      <c r="AE838" s="318">
        <v>11</v>
      </c>
      <c r="AF838" s="318">
        <v>8</v>
      </c>
      <c r="AG838" s="318">
        <v>2</v>
      </c>
    </row>
    <row r="839" spans="2:33" s="517" customFormat="1" ht="15" customHeight="1" x14ac:dyDescent="0.3">
      <c r="B839" s="239">
        <v>44661</v>
      </c>
      <c r="C839" s="540"/>
      <c r="D839" s="540"/>
      <c r="E839" s="540"/>
      <c r="F839" s="540"/>
      <c r="G839" s="540"/>
      <c r="H839" s="155">
        <v>413</v>
      </c>
      <c r="I839" s="83"/>
      <c r="J839" s="151">
        <v>902</v>
      </c>
      <c r="K839" s="152">
        <v>1.0215175537938845</v>
      </c>
      <c r="L839" s="151">
        <v>45</v>
      </c>
      <c r="M839" s="152">
        <v>1.7307692307692308</v>
      </c>
      <c r="N839" s="153">
        <v>947</v>
      </c>
      <c r="O839" s="83"/>
      <c r="P839" s="83"/>
      <c r="Q839" s="155">
        <v>0</v>
      </c>
      <c r="R839" s="114">
        <f t="shared" si="678"/>
        <v>0</v>
      </c>
      <c r="S839" s="155">
        <v>0</v>
      </c>
      <c r="T839" s="114">
        <f t="shared" si="679"/>
        <v>0</v>
      </c>
      <c r="U839" s="123">
        <f t="shared" si="680"/>
        <v>0</v>
      </c>
      <c r="V839" s="155">
        <v>0</v>
      </c>
      <c r="W839" s="114">
        <f t="shared" si="681"/>
        <v>0</v>
      </c>
      <c r="X839" s="155">
        <v>0</v>
      </c>
      <c r="Y839" s="328"/>
      <c r="Z839" s="124">
        <f t="shared" si="682"/>
        <v>0</v>
      </c>
      <c r="AA839" s="31"/>
      <c r="AB839" s="318">
        <v>3</v>
      </c>
      <c r="AC839" s="318">
        <v>23</v>
      </c>
      <c r="AD839" s="318">
        <v>29</v>
      </c>
      <c r="AE839" s="318">
        <v>11</v>
      </c>
      <c r="AF839" s="318">
        <v>8</v>
      </c>
      <c r="AG839" s="318">
        <v>2</v>
      </c>
    </row>
    <row r="840" spans="2:33" s="517" customFormat="1" ht="15" customHeight="1" x14ac:dyDescent="0.3">
      <c r="B840" s="239">
        <v>44662</v>
      </c>
      <c r="C840" s="540"/>
      <c r="D840" s="540"/>
      <c r="E840" s="540"/>
      <c r="F840" s="540"/>
      <c r="G840" s="540"/>
      <c r="H840" s="155">
        <v>393</v>
      </c>
      <c r="I840" s="83"/>
      <c r="J840" s="151">
        <v>1500</v>
      </c>
      <c r="K840" s="152">
        <v>1.0148849797023005</v>
      </c>
      <c r="L840" s="151">
        <v>101</v>
      </c>
      <c r="M840" s="152">
        <v>1.1477272727272727</v>
      </c>
      <c r="N840" s="153">
        <v>1601</v>
      </c>
      <c r="O840" s="83"/>
      <c r="P840" s="83"/>
      <c r="Q840" s="151">
        <v>343</v>
      </c>
      <c r="R840" s="109">
        <f t="shared" si="678"/>
        <v>0.42521478406273427</v>
      </c>
      <c r="S840" s="151">
        <v>38</v>
      </c>
      <c r="T840" s="109">
        <f t="shared" si="679"/>
        <v>0.32171687340027566</v>
      </c>
      <c r="U840" s="104">
        <f t="shared" si="680"/>
        <v>381</v>
      </c>
      <c r="V840" s="151">
        <v>1</v>
      </c>
      <c r="W840" s="109">
        <f t="shared" si="681"/>
        <v>0.26874999999999999</v>
      </c>
      <c r="X840" s="151">
        <v>8</v>
      </c>
      <c r="Y840" s="328"/>
      <c r="Z840" s="124">
        <f t="shared" si="682"/>
        <v>9</v>
      </c>
      <c r="AA840" s="31"/>
      <c r="AB840" s="318">
        <v>5</v>
      </c>
      <c r="AC840" s="318">
        <v>37</v>
      </c>
      <c r="AD840" s="318">
        <v>22</v>
      </c>
      <c r="AE840" s="318">
        <v>-3</v>
      </c>
      <c r="AF840" s="318">
        <v>-13</v>
      </c>
      <c r="AG840" s="318">
        <v>8</v>
      </c>
    </row>
    <row r="841" spans="2:33" s="517" customFormat="1" ht="15" customHeight="1" x14ac:dyDescent="0.3">
      <c r="B841" s="239">
        <v>44663</v>
      </c>
      <c r="C841" s="540"/>
      <c r="D841" s="540"/>
      <c r="E841" s="540"/>
      <c r="F841" s="540"/>
      <c r="G841" s="540"/>
      <c r="H841" s="155">
        <v>363</v>
      </c>
      <c r="I841" s="83"/>
      <c r="J841" s="151">
        <v>1495</v>
      </c>
      <c r="K841" s="152">
        <v>1.0094530722484807</v>
      </c>
      <c r="L841" s="151">
        <v>122</v>
      </c>
      <c r="M841" s="152">
        <v>1.1090909090909091</v>
      </c>
      <c r="N841" s="153">
        <v>1617</v>
      </c>
      <c r="O841" s="83"/>
      <c r="P841" s="83"/>
      <c r="Q841" s="151">
        <v>558</v>
      </c>
      <c r="R841" s="109">
        <f t="shared" si="678"/>
        <v>0.69174883238194085</v>
      </c>
      <c r="S841" s="151">
        <v>78</v>
      </c>
      <c r="T841" s="109">
        <f t="shared" si="679"/>
        <v>0.66036621382161842</v>
      </c>
      <c r="U841" s="104">
        <f t="shared" si="680"/>
        <v>636</v>
      </c>
      <c r="V841" s="151">
        <v>1</v>
      </c>
      <c r="W841" s="109">
        <f t="shared" si="681"/>
        <v>0.26874999999999999</v>
      </c>
      <c r="X841" s="151">
        <v>25</v>
      </c>
      <c r="Y841" s="328"/>
      <c r="Z841" s="124">
        <f t="shared" si="682"/>
        <v>26</v>
      </c>
      <c r="AA841" s="31"/>
      <c r="AB841" s="318">
        <v>10</v>
      </c>
      <c r="AC841" s="318">
        <v>39</v>
      </c>
      <c r="AD841" s="318">
        <v>33</v>
      </c>
      <c r="AE841" s="318">
        <v>1</v>
      </c>
      <c r="AF841" s="318">
        <v>-13</v>
      </c>
      <c r="AG841" s="318">
        <v>7</v>
      </c>
    </row>
    <row r="842" spans="2:33" s="517" customFormat="1" ht="15" customHeight="1" x14ac:dyDescent="0.3">
      <c r="B842" s="239">
        <v>44664</v>
      </c>
      <c r="C842" s="540"/>
      <c r="D842" s="540"/>
      <c r="E842" s="540"/>
      <c r="F842" s="540"/>
      <c r="G842" s="540"/>
      <c r="H842" s="155">
        <v>400</v>
      </c>
      <c r="I842" s="83"/>
      <c r="J842" s="151">
        <v>1499</v>
      </c>
      <c r="K842" s="152">
        <v>1.0128378378378378</v>
      </c>
      <c r="L842" s="151">
        <v>123</v>
      </c>
      <c r="M842" s="152">
        <v>0.97619047619047616</v>
      </c>
      <c r="N842" s="153">
        <v>1622</v>
      </c>
      <c r="O842" s="83"/>
      <c r="P842" s="83"/>
      <c r="Q842" s="151">
        <v>516</v>
      </c>
      <c r="R842" s="109">
        <f t="shared" si="678"/>
        <v>0.63968171596609591</v>
      </c>
      <c r="S842" s="151">
        <v>56</v>
      </c>
      <c r="T842" s="109">
        <f t="shared" si="679"/>
        <v>0.47410907658987989</v>
      </c>
      <c r="U842" s="104">
        <f t="shared" si="680"/>
        <v>572</v>
      </c>
      <c r="V842" s="151">
        <v>0</v>
      </c>
      <c r="W842" s="109">
        <f t="shared" si="681"/>
        <v>0</v>
      </c>
      <c r="X842" s="151">
        <v>21</v>
      </c>
      <c r="Y842" s="328"/>
      <c r="Z842" s="124">
        <f t="shared" si="682"/>
        <v>21</v>
      </c>
      <c r="AA842" s="31"/>
      <c r="AB842" s="318">
        <v>14</v>
      </c>
      <c r="AC842" s="318">
        <v>41</v>
      </c>
      <c r="AD842" s="318">
        <v>59</v>
      </c>
      <c r="AE842" s="318">
        <v>6</v>
      </c>
      <c r="AF842" s="318">
        <v>-15</v>
      </c>
      <c r="AG842" s="318">
        <v>6</v>
      </c>
    </row>
    <row r="843" spans="2:33" s="517" customFormat="1" ht="15" customHeight="1" x14ac:dyDescent="0.3">
      <c r="B843" s="239">
        <v>44665</v>
      </c>
      <c r="C843" s="542"/>
      <c r="D843" s="542"/>
      <c r="E843" s="542"/>
      <c r="F843" s="542"/>
      <c r="G843" s="542"/>
      <c r="H843" s="155">
        <v>399</v>
      </c>
      <c r="I843" s="83"/>
      <c r="J843" s="151">
        <v>1504</v>
      </c>
      <c r="K843" s="152">
        <v>1.01416048550236</v>
      </c>
      <c r="L843" s="151">
        <v>120</v>
      </c>
      <c r="M843" s="152">
        <v>1.3333333333333333</v>
      </c>
      <c r="N843" s="153">
        <v>1624</v>
      </c>
      <c r="O843" s="83"/>
      <c r="P843" s="83"/>
      <c r="Q843" s="151">
        <v>418</v>
      </c>
      <c r="R843" s="109">
        <f t="shared" ref="R843:R849" si="683">Q843/Q$68</f>
        <v>0.5181917776624575</v>
      </c>
      <c r="S843" s="151">
        <v>80</v>
      </c>
      <c r="T843" s="109">
        <f t="shared" ref="T843:T849" si="684">S843/S$68</f>
        <v>0.67729868084268552</v>
      </c>
      <c r="U843" s="104">
        <f t="shared" ref="U843:U849" si="685">Q843+S843</f>
        <v>498</v>
      </c>
      <c r="V843" s="151">
        <v>0</v>
      </c>
      <c r="W843" s="109">
        <f t="shared" ref="W843:W849" si="686">V843/$V$68</f>
        <v>0</v>
      </c>
      <c r="X843" s="151">
        <v>5</v>
      </c>
      <c r="Y843" s="328"/>
      <c r="Z843" s="124">
        <f t="shared" ref="Z843:Z849" si="687">V843+X843</f>
        <v>5</v>
      </c>
      <c r="AA843" s="31"/>
      <c r="AB843" s="318">
        <v>30</v>
      </c>
      <c r="AC843" s="318">
        <v>56</v>
      </c>
      <c r="AD843" s="318">
        <v>105</v>
      </c>
      <c r="AE843" s="318">
        <v>9</v>
      </c>
      <c r="AF843" s="318">
        <v>-21</v>
      </c>
      <c r="AG843" s="318">
        <v>3</v>
      </c>
    </row>
    <row r="844" spans="2:33" s="517" customFormat="1" ht="15" customHeight="1" x14ac:dyDescent="0.3">
      <c r="B844" s="239">
        <v>44666</v>
      </c>
      <c r="C844" s="542"/>
      <c r="D844" s="542"/>
      <c r="E844" s="542"/>
      <c r="F844" s="542"/>
      <c r="G844" s="542"/>
      <c r="H844" s="155">
        <v>416</v>
      </c>
      <c r="I844" s="83"/>
      <c r="J844" s="151">
        <v>915</v>
      </c>
      <c r="K844" s="152">
        <v>0.61574697173620463</v>
      </c>
      <c r="L844" s="151">
        <v>57</v>
      </c>
      <c r="M844" s="152">
        <v>0.55339805825242716</v>
      </c>
      <c r="N844" s="153">
        <v>972</v>
      </c>
      <c r="O844" s="83"/>
      <c r="P844" s="83"/>
      <c r="Q844" s="155">
        <v>0</v>
      </c>
      <c r="R844" s="114">
        <f t="shared" si="683"/>
        <v>0</v>
      </c>
      <c r="S844" s="155">
        <v>0</v>
      </c>
      <c r="T844" s="114">
        <f t="shared" si="684"/>
        <v>0</v>
      </c>
      <c r="U844" s="123">
        <f t="shared" si="685"/>
        <v>0</v>
      </c>
      <c r="V844" s="155">
        <v>0</v>
      </c>
      <c r="W844" s="114">
        <f t="shared" si="686"/>
        <v>0</v>
      </c>
      <c r="X844" s="155">
        <v>0</v>
      </c>
      <c r="Y844" s="156"/>
      <c r="Z844" s="124">
        <f t="shared" si="687"/>
        <v>0</v>
      </c>
      <c r="AA844" s="31"/>
      <c r="AB844" s="318">
        <v>4</v>
      </c>
      <c r="AC844" s="318">
        <v>37</v>
      </c>
      <c r="AD844" s="318">
        <v>132</v>
      </c>
      <c r="AE844" s="318">
        <v>-18</v>
      </c>
      <c r="AF844" s="318">
        <v>-66</v>
      </c>
      <c r="AG844" s="318">
        <v>18</v>
      </c>
    </row>
    <row r="845" spans="2:33" s="517" customFormat="1" ht="15" customHeight="1" x14ac:dyDescent="0.3">
      <c r="B845" s="239">
        <v>44667</v>
      </c>
      <c r="C845" s="542"/>
      <c r="D845" s="542"/>
      <c r="E845" s="542"/>
      <c r="F845" s="542"/>
      <c r="G845" s="542"/>
      <c r="H845" s="155">
        <v>425</v>
      </c>
      <c r="I845" s="83"/>
      <c r="J845" s="151">
        <v>923</v>
      </c>
      <c r="K845" s="152">
        <v>1.0301339285714286</v>
      </c>
      <c r="L845" s="151">
        <v>39</v>
      </c>
      <c r="M845" s="152">
        <v>0.66101694915254239</v>
      </c>
      <c r="N845" s="153">
        <v>962</v>
      </c>
      <c r="O845" s="83"/>
      <c r="P845" s="83"/>
      <c r="Q845" s="155">
        <v>0</v>
      </c>
      <c r="R845" s="114">
        <f t="shared" si="683"/>
        <v>0</v>
      </c>
      <c r="S845" s="155">
        <v>0</v>
      </c>
      <c r="T845" s="114">
        <f t="shared" si="684"/>
        <v>0</v>
      </c>
      <c r="U845" s="123">
        <f t="shared" si="685"/>
        <v>0</v>
      </c>
      <c r="V845" s="155">
        <v>0</v>
      </c>
      <c r="W845" s="114">
        <f t="shared" si="686"/>
        <v>0</v>
      </c>
      <c r="X845" s="155">
        <v>0</v>
      </c>
      <c r="Y845" s="156"/>
      <c r="Z845" s="124">
        <f t="shared" si="687"/>
        <v>0</v>
      </c>
      <c r="AA845" s="31"/>
      <c r="AB845" s="318">
        <v>5</v>
      </c>
      <c r="AC845" s="318">
        <v>36</v>
      </c>
      <c r="AD845" s="318">
        <v>79</v>
      </c>
      <c r="AE845" s="318">
        <v>9</v>
      </c>
      <c r="AF845" s="318">
        <v>-8</v>
      </c>
      <c r="AG845" s="318">
        <v>3</v>
      </c>
    </row>
    <row r="846" spans="2:33" s="517" customFormat="1" ht="15" customHeight="1" x14ac:dyDescent="0.3">
      <c r="B846" s="239">
        <v>44668</v>
      </c>
      <c r="C846" s="542"/>
      <c r="D846" s="542"/>
      <c r="E846" s="542"/>
      <c r="F846" s="542"/>
      <c r="G846" s="542"/>
      <c r="H846" s="155">
        <v>431</v>
      </c>
      <c r="I846" s="83"/>
      <c r="J846" s="151">
        <v>905</v>
      </c>
      <c r="K846" s="152">
        <v>1.0249150622876557</v>
      </c>
      <c r="L846" s="151">
        <v>21</v>
      </c>
      <c r="M846" s="152">
        <v>0.80769230769230771</v>
      </c>
      <c r="N846" s="153">
        <v>926</v>
      </c>
      <c r="O846" s="83"/>
      <c r="P846" s="83"/>
      <c r="Q846" s="155">
        <v>0</v>
      </c>
      <c r="R846" s="114">
        <f t="shared" si="683"/>
        <v>0</v>
      </c>
      <c r="S846" s="155">
        <v>0</v>
      </c>
      <c r="T846" s="114">
        <f t="shared" si="684"/>
        <v>0</v>
      </c>
      <c r="U846" s="123">
        <f t="shared" si="685"/>
        <v>0</v>
      </c>
      <c r="V846" s="155">
        <v>0</v>
      </c>
      <c r="W846" s="114">
        <f t="shared" si="686"/>
        <v>0</v>
      </c>
      <c r="X846" s="155">
        <v>0</v>
      </c>
      <c r="Y846" s="156"/>
      <c r="Z846" s="124">
        <f t="shared" si="687"/>
        <v>0</v>
      </c>
      <c r="AA846" s="31"/>
      <c r="AB846" s="318">
        <v>-18</v>
      </c>
      <c r="AC846" s="318">
        <v>-26</v>
      </c>
      <c r="AD846" s="318">
        <v>33</v>
      </c>
      <c r="AE846" s="318">
        <v>5</v>
      </c>
      <c r="AF846" s="318">
        <v>-3</v>
      </c>
      <c r="AG846" s="318">
        <v>-2</v>
      </c>
    </row>
    <row r="847" spans="2:33" s="517" customFormat="1" ht="15" customHeight="1" x14ac:dyDescent="0.3">
      <c r="B847" s="239">
        <v>44669</v>
      </c>
      <c r="C847" s="542"/>
      <c r="D847" s="542"/>
      <c r="E847" s="542"/>
      <c r="F847" s="542"/>
      <c r="G847" s="542"/>
      <c r="H847" s="155">
        <v>405</v>
      </c>
      <c r="I847" s="83"/>
      <c r="J847" s="151">
        <v>1499</v>
      </c>
      <c r="K847" s="152">
        <v>1.0142083897158323</v>
      </c>
      <c r="L847" s="151">
        <v>94</v>
      </c>
      <c r="M847" s="152">
        <v>1.0681818181818181</v>
      </c>
      <c r="N847" s="153">
        <v>1593</v>
      </c>
      <c r="O847" s="83"/>
      <c r="P847" s="83"/>
      <c r="Q847" s="151">
        <v>461</v>
      </c>
      <c r="R847" s="109">
        <f t="shared" si="683"/>
        <v>0.57149858732629877</v>
      </c>
      <c r="S847" s="151">
        <v>80</v>
      </c>
      <c r="T847" s="109">
        <f t="shared" si="684"/>
        <v>0.67729868084268552</v>
      </c>
      <c r="U847" s="104">
        <f t="shared" si="685"/>
        <v>541</v>
      </c>
      <c r="V847" s="151">
        <v>5</v>
      </c>
      <c r="W847" s="109">
        <f t="shared" si="686"/>
        <v>1.34375</v>
      </c>
      <c r="X847" s="151">
        <v>6</v>
      </c>
      <c r="Y847" s="328"/>
      <c r="Z847" s="124">
        <f t="shared" si="687"/>
        <v>11</v>
      </c>
      <c r="AA847" s="31"/>
    </row>
    <row r="848" spans="2:33" s="517" customFormat="1" ht="15" customHeight="1" x14ac:dyDescent="0.3">
      <c r="B848" s="239">
        <v>44670</v>
      </c>
      <c r="C848" s="542"/>
      <c r="D848" s="542"/>
      <c r="E848" s="542"/>
      <c r="F848" s="542"/>
      <c r="G848" s="542"/>
      <c r="H848" s="155">
        <v>366</v>
      </c>
      <c r="I848" s="83"/>
      <c r="J848" s="151">
        <v>1491</v>
      </c>
      <c r="K848" s="152">
        <v>1.0067521944632005</v>
      </c>
      <c r="L848" s="151">
        <v>118</v>
      </c>
      <c r="M848" s="152">
        <v>1.0727272727272728</v>
      </c>
      <c r="N848" s="153">
        <v>1609</v>
      </c>
      <c r="O848" s="83"/>
      <c r="P848" s="83"/>
      <c r="Q848" s="151">
        <v>660</v>
      </c>
      <c r="R848" s="109">
        <f t="shared" si="683"/>
        <v>0.81819754367756448</v>
      </c>
      <c r="S848" s="151">
        <v>104</v>
      </c>
      <c r="T848" s="109">
        <f t="shared" si="684"/>
        <v>0.88048828509549126</v>
      </c>
      <c r="U848" s="104">
        <f t="shared" si="685"/>
        <v>764</v>
      </c>
      <c r="V848" s="151">
        <v>0</v>
      </c>
      <c r="W848" s="109">
        <f t="shared" si="686"/>
        <v>0</v>
      </c>
      <c r="X848" s="151">
        <v>11</v>
      </c>
      <c r="Y848" s="328"/>
      <c r="Z848" s="124">
        <f t="shared" si="687"/>
        <v>11</v>
      </c>
      <c r="AA848" s="31"/>
    </row>
    <row r="849" spans="2:34" s="517" customFormat="1" ht="15" customHeight="1" x14ac:dyDescent="0.3">
      <c r="B849" s="239">
        <v>44671</v>
      </c>
      <c r="C849" s="542"/>
      <c r="D849" s="542"/>
      <c r="E849" s="542"/>
      <c r="F849" s="542"/>
      <c r="G849" s="542"/>
      <c r="H849" s="155">
        <v>396</v>
      </c>
      <c r="I849" s="83"/>
      <c r="J849" s="83"/>
      <c r="K849" s="83"/>
      <c r="L849" s="83"/>
      <c r="M849" s="83"/>
      <c r="N849" s="83"/>
      <c r="O849" s="83"/>
      <c r="P849" s="83"/>
      <c r="Q849" s="151">
        <v>624</v>
      </c>
      <c r="R849" s="109">
        <f t="shared" si="683"/>
        <v>0.77356858674969731</v>
      </c>
      <c r="S849" s="151">
        <v>76</v>
      </c>
      <c r="T849" s="109">
        <f t="shared" si="684"/>
        <v>0.64343374680055132</v>
      </c>
      <c r="U849" s="104">
        <f t="shared" si="685"/>
        <v>700</v>
      </c>
      <c r="V849" s="151">
        <v>0</v>
      </c>
      <c r="W849" s="109">
        <f t="shared" si="686"/>
        <v>0</v>
      </c>
      <c r="X849" s="151">
        <v>9</v>
      </c>
      <c r="Y849" s="328"/>
      <c r="Z849" s="124">
        <f t="shared" si="687"/>
        <v>9</v>
      </c>
      <c r="AA849" s="31"/>
    </row>
    <row r="850" spans="2:34" s="517" customFormat="1" ht="15" customHeight="1" x14ac:dyDescent="0.3">
      <c r="B850" s="537"/>
      <c r="C850" s="537"/>
      <c r="D850" s="537"/>
      <c r="E850" s="537"/>
      <c r="F850" s="537"/>
      <c r="G850" s="537"/>
      <c r="H850" s="537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31"/>
      <c r="X850" s="31"/>
      <c r="Y850" s="31"/>
      <c r="Z850" s="31"/>
      <c r="AA850" s="31"/>
    </row>
    <row r="851" spans="2:34" ht="15" customHeight="1" x14ac:dyDescent="0.3">
      <c r="B851" s="552" t="s">
        <v>319</v>
      </c>
      <c r="C851" s="552"/>
      <c r="D851" s="552"/>
      <c r="E851" s="552"/>
      <c r="F851" s="552"/>
      <c r="G851" s="552"/>
      <c r="H851" s="552"/>
      <c r="I851" s="83"/>
      <c r="J851" s="84" t="s">
        <v>35</v>
      </c>
      <c r="K851" s="84"/>
      <c r="L851" s="84"/>
      <c r="M851" s="84"/>
      <c r="N851" s="31"/>
      <c r="O851" s="31"/>
      <c r="P851" s="31"/>
      <c r="Q851" s="31"/>
      <c r="R851" s="31"/>
      <c r="S851" s="31"/>
      <c r="T851" s="31"/>
      <c r="U851" s="31"/>
      <c r="V851" s="129"/>
      <c r="W851" s="31"/>
      <c r="X851" s="31"/>
      <c r="Y851" s="31"/>
      <c r="Z851" s="31"/>
      <c r="AA851" s="31"/>
      <c r="AB851" s="31"/>
    </row>
    <row r="852" spans="2:34" ht="15" customHeight="1" x14ac:dyDescent="0.3">
      <c r="B852" s="552"/>
      <c r="C852" s="552"/>
      <c r="D852" s="552"/>
      <c r="E852" s="552"/>
      <c r="F852" s="552"/>
      <c r="G852" s="552"/>
      <c r="H852" s="552"/>
      <c r="I852" s="83"/>
      <c r="J852" s="133" t="s">
        <v>36</v>
      </c>
      <c r="K852" s="125"/>
      <c r="L852" s="125"/>
      <c r="M852" s="125"/>
      <c r="N852" s="125"/>
      <c r="O852" s="125"/>
      <c r="P852" s="130"/>
      <c r="Q852" s="130"/>
      <c r="R852" s="130"/>
      <c r="S852" s="130"/>
      <c r="T852" s="130"/>
      <c r="U852" s="130"/>
      <c r="V852" s="137"/>
      <c r="W852" s="130"/>
      <c r="X852" s="130"/>
      <c r="Y852" s="130"/>
      <c r="Z852" s="130"/>
      <c r="AA852" s="130"/>
      <c r="AB852" s="130"/>
    </row>
    <row r="853" spans="2:34" ht="15" customHeight="1" x14ac:dyDescent="0.3">
      <c r="B853" s="125"/>
      <c r="C853" s="125"/>
      <c r="D853" s="125"/>
      <c r="E853" s="125"/>
      <c r="F853" s="125"/>
      <c r="G853" s="125"/>
      <c r="H853" s="125"/>
      <c r="I853" s="83"/>
      <c r="J853" s="130" t="s">
        <v>276</v>
      </c>
      <c r="K853" s="130"/>
      <c r="L853" s="130"/>
      <c r="M853" s="125"/>
      <c r="N853" s="125"/>
      <c r="O853" s="125"/>
      <c r="P853" s="130"/>
      <c r="Q853" s="130"/>
      <c r="R853" s="130"/>
      <c r="S853" s="130"/>
      <c r="T853" s="130"/>
      <c r="U853" s="130"/>
      <c r="V853" s="130"/>
      <c r="W853" s="130"/>
      <c r="X853" s="130"/>
      <c r="Y853" s="130"/>
      <c r="Z853" s="130"/>
      <c r="AA853" s="130"/>
      <c r="AB853" s="130"/>
    </row>
    <row r="854" spans="2:34" ht="15" customHeight="1" x14ac:dyDescent="0.3">
      <c r="B854" s="126" t="s">
        <v>25</v>
      </c>
      <c r="C854" s="127"/>
      <c r="D854" s="127"/>
      <c r="E854" s="127"/>
      <c r="F854" s="127"/>
      <c r="G854" s="127"/>
      <c r="H854" s="127"/>
      <c r="I854" s="51"/>
      <c r="J854" s="133" t="s">
        <v>37</v>
      </c>
      <c r="K854" s="130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  <c r="W854" s="131"/>
      <c r="X854" s="131"/>
      <c r="Y854" s="131"/>
      <c r="Z854" s="131"/>
      <c r="AA854" s="131"/>
      <c r="AB854" s="131"/>
    </row>
    <row r="855" spans="2:34" x14ac:dyDescent="0.3">
      <c r="B855" s="128" t="s">
        <v>165</v>
      </c>
      <c r="C855" s="127"/>
      <c r="D855" s="127"/>
      <c r="E855" s="127"/>
      <c r="F855" s="127"/>
      <c r="G855" s="127"/>
      <c r="H855" s="127"/>
      <c r="I855" s="51"/>
      <c r="J855" s="132" t="s">
        <v>329</v>
      </c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  <c r="W855" s="131"/>
      <c r="X855" s="131"/>
      <c r="Y855" s="131"/>
      <c r="Z855" s="131"/>
      <c r="AA855" s="131"/>
      <c r="AB855" s="131"/>
    </row>
    <row r="856" spans="2:34" x14ac:dyDescent="0.3">
      <c r="B856" s="128" t="s">
        <v>330</v>
      </c>
      <c r="C856" s="127"/>
      <c r="D856" s="127"/>
      <c r="E856" s="127"/>
      <c r="F856" s="127"/>
      <c r="G856" s="127"/>
      <c r="H856" s="127"/>
      <c r="I856" s="51"/>
      <c r="J856" s="133" t="s">
        <v>38</v>
      </c>
      <c r="K856" s="130"/>
      <c r="L856" s="130"/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  <c r="X856" s="130"/>
      <c r="Y856" s="130"/>
      <c r="Z856" s="130"/>
      <c r="AA856" s="130"/>
      <c r="AB856" s="130"/>
    </row>
    <row r="857" spans="2:34" ht="15" customHeight="1" x14ac:dyDescent="0.3">
      <c r="B857" s="128" t="s">
        <v>166</v>
      </c>
      <c r="C857" s="127"/>
      <c r="D857" s="127"/>
      <c r="E857" s="127"/>
      <c r="F857" s="127"/>
      <c r="G857" s="127"/>
      <c r="H857" s="127"/>
      <c r="I857" s="51"/>
      <c r="J857" s="544" t="s">
        <v>317</v>
      </c>
      <c r="K857" s="544"/>
      <c r="L857" s="544"/>
      <c r="M857" s="544"/>
      <c r="N857" s="544"/>
      <c r="O857" s="544"/>
      <c r="P857" s="544"/>
      <c r="Q857" s="544"/>
      <c r="R857" s="544"/>
      <c r="S857" s="544"/>
      <c r="T857" s="544"/>
      <c r="U857" s="544"/>
      <c r="V857" s="544"/>
      <c r="W857" s="544"/>
      <c r="X857" s="544"/>
      <c r="Y857" s="544"/>
      <c r="Z857" s="544"/>
      <c r="AA857" s="544"/>
      <c r="AB857" s="544"/>
      <c r="AC857" s="81"/>
      <c r="AD857" s="81"/>
      <c r="AE857" s="81"/>
      <c r="AF857" s="81"/>
      <c r="AG857" s="81"/>
      <c r="AH857" s="81"/>
    </row>
    <row r="858" spans="2:34" x14ac:dyDescent="0.3">
      <c r="B858" s="128" t="s">
        <v>167</v>
      </c>
      <c r="C858" s="127"/>
      <c r="D858" s="127"/>
      <c r="E858" s="127"/>
      <c r="F858" s="127"/>
      <c r="G858" s="127"/>
      <c r="H858" s="127"/>
      <c r="I858" s="51"/>
      <c r="J858" s="544"/>
      <c r="K858" s="544"/>
      <c r="L858" s="544"/>
      <c r="M858" s="544"/>
      <c r="N858" s="544"/>
      <c r="O858" s="544"/>
      <c r="P858" s="544"/>
      <c r="Q858" s="544"/>
      <c r="R858" s="544"/>
      <c r="S858" s="544"/>
      <c r="T858" s="544"/>
      <c r="U858" s="544"/>
      <c r="V858" s="544"/>
      <c r="W858" s="544"/>
      <c r="X858" s="544"/>
      <c r="Y858" s="544"/>
      <c r="Z858" s="544"/>
      <c r="AA858" s="544"/>
      <c r="AB858" s="544"/>
      <c r="AC858" s="81"/>
      <c r="AD858" s="81"/>
      <c r="AE858" s="81"/>
      <c r="AF858" s="81"/>
      <c r="AG858" s="81"/>
      <c r="AH858" s="81"/>
    </row>
    <row r="859" spans="2:34" x14ac:dyDescent="0.3">
      <c r="B859" s="128" t="s">
        <v>168</v>
      </c>
      <c r="C859" s="128"/>
      <c r="D859" s="128"/>
      <c r="E859" s="128"/>
      <c r="F859" s="128"/>
      <c r="G859" s="128"/>
      <c r="H859" s="128"/>
      <c r="I859" s="82"/>
      <c r="J859" s="544"/>
      <c r="K859" s="544"/>
      <c r="L859" s="544"/>
      <c r="M859" s="544"/>
      <c r="N859" s="544"/>
      <c r="O859" s="544"/>
      <c r="P859" s="544"/>
      <c r="Q859" s="544"/>
      <c r="R859" s="544"/>
      <c r="S859" s="544"/>
      <c r="T859" s="544"/>
      <c r="U859" s="544"/>
      <c r="V859" s="544"/>
      <c r="W859" s="544"/>
      <c r="X859" s="544"/>
      <c r="Y859" s="544"/>
      <c r="Z859" s="544"/>
      <c r="AA859" s="544"/>
      <c r="AB859" s="544"/>
    </row>
    <row r="860" spans="2:34" ht="15" customHeight="1" x14ac:dyDescent="0.3">
      <c r="B860" s="128" t="s">
        <v>169</v>
      </c>
      <c r="C860" s="31"/>
      <c r="D860" s="31"/>
      <c r="E860" s="31"/>
      <c r="F860" s="31"/>
      <c r="G860" s="31"/>
      <c r="H860" s="31"/>
      <c r="J860" s="133" t="s">
        <v>163</v>
      </c>
      <c r="K860" s="131"/>
      <c r="L860" s="131"/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  <c r="X860" s="130"/>
      <c r="Y860" s="130"/>
      <c r="Z860" s="130"/>
      <c r="AA860" s="130"/>
      <c r="AB860" s="130"/>
    </row>
    <row r="861" spans="2:34" ht="43.5" customHeight="1" x14ac:dyDescent="0.3">
      <c r="B861" s="31"/>
      <c r="C861" s="31"/>
      <c r="D861" s="31"/>
      <c r="E861" s="31"/>
      <c r="F861" s="31"/>
      <c r="G861" s="31"/>
      <c r="H861" s="31"/>
      <c r="J861" s="544" t="s">
        <v>316</v>
      </c>
      <c r="K861" s="544"/>
      <c r="L861" s="544"/>
      <c r="M861" s="544"/>
      <c r="N861" s="544"/>
      <c r="O861" s="544"/>
      <c r="P861" s="544"/>
      <c r="Q861" s="544"/>
      <c r="R861" s="544"/>
      <c r="S861" s="544"/>
      <c r="T861" s="544"/>
      <c r="U861" s="544"/>
      <c r="V861" s="544"/>
      <c r="W861" s="544"/>
      <c r="X861" s="544"/>
      <c r="Y861" s="544"/>
      <c r="Z861" s="544"/>
      <c r="AA861" s="544"/>
      <c r="AB861" s="134"/>
    </row>
    <row r="862" spans="2:34" ht="15" customHeight="1" x14ac:dyDescent="0.3">
      <c r="J862" s="53" t="s">
        <v>97</v>
      </c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</row>
    <row r="863" spans="2:34" x14ac:dyDescent="0.3">
      <c r="J863" s="162"/>
      <c r="K863" s="31"/>
      <c r="L863" s="132" t="s">
        <v>98</v>
      </c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</row>
    <row r="864" spans="2:34" x14ac:dyDescent="0.3">
      <c r="J864" s="135"/>
      <c r="K864" s="31"/>
      <c r="L864" s="132" t="s">
        <v>33</v>
      </c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</row>
    <row r="865" spans="10:28" x14ac:dyDescent="0.3">
      <c r="J865" s="136"/>
      <c r="K865" s="31"/>
      <c r="L865" s="132" t="s">
        <v>34</v>
      </c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857:AB859"/>
    <mergeCell ref="J861:AA861"/>
    <mergeCell ref="H4:O4"/>
    <mergeCell ref="C6:D6"/>
    <mergeCell ref="J6:O6"/>
    <mergeCell ref="B851:H852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L100:L848 J100:J848 X840:X843 V840:V843 V847:V849 X847:X849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849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49 S847:S849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45"/>
  <sheetViews>
    <sheetView showGridLines="0" topLeftCell="A9" zoomScale="90" zoomScaleNormal="90" workbookViewId="0">
      <selection activeCell="AC6" sqref="AC6:AD6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9.1093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99" t="s">
        <v>283</v>
      </c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599"/>
      <c r="P2" s="599"/>
      <c r="Q2" s="599"/>
      <c r="R2" s="599"/>
      <c r="S2" s="599"/>
      <c r="T2" s="599"/>
      <c r="U2" s="599"/>
      <c r="V2" s="599"/>
      <c r="W2" s="599"/>
      <c r="X2" s="599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601" t="s">
        <v>278</v>
      </c>
      <c r="C4" s="602"/>
      <c r="D4" s="602"/>
      <c r="E4" s="602"/>
      <c r="F4" s="602"/>
      <c r="G4" s="602"/>
      <c r="H4" s="602"/>
      <c r="I4" s="602"/>
      <c r="J4" s="602"/>
      <c r="K4" s="602"/>
      <c r="L4" s="602"/>
      <c r="M4" s="602"/>
      <c r="N4" s="602"/>
      <c r="O4" s="602"/>
      <c r="P4" s="602"/>
      <c r="Q4" s="602"/>
      <c r="R4" s="602"/>
      <c r="S4" s="602"/>
      <c r="T4" s="602"/>
      <c r="U4" s="602"/>
      <c r="V4" s="602"/>
      <c r="X4" s="138"/>
      <c r="Y4" s="601" t="s">
        <v>320</v>
      </c>
      <c r="Z4" s="602"/>
      <c r="AA4" s="602"/>
      <c r="AB4" s="602"/>
      <c r="AC4" s="602"/>
      <c r="AD4" s="602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C6" s="665" t="s">
        <v>337</v>
      </c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665"/>
      <c r="T6" s="665"/>
      <c r="U6" s="665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338</v>
      </c>
      <c r="AD6" s="82" t="s">
        <v>339</v>
      </c>
    </row>
    <row r="7" spans="1:30" ht="15" customHeight="1" x14ac:dyDescent="0.3">
      <c r="A7" s="309"/>
      <c r="B7" s="309"/>
      <c r="C7" s="665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665"/>
      <c r="T7" s="665"/>
      <c r="U7" s="665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C8" s="665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665"/>
      <c r="T8" s="665"/>
      <c r="U8" s="665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665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665"/>
      <c r="T9" s="665"/>
      <c r="U9" s="665"/>
      <c r="V9" s="320"/>
      <c r="W9" s="320"/>
      <c r="Y9" s="518">
        <v>43831</v>
      </c>
      <c r="Z9" s="519">
        <v>2.7080436899735183</v>
      </c>
      <c r="AA9" s="519">
        <v>0.59042222138872735</v>
      </c>
      <c r="AB9" s="519">
        <v>-2.6340061006556681</v>
      </c>
      <c r="AC9" s="519">
        <v>-2.1837439065250237</v>
      </c>
      <c r="AD9" s="519">
        <v>4.7928322544906807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8" t="s">
        <v>173</v>
      </c>
      <c r="Z10" s="519">
        <v>1.1637592042090359</v>
      </c>
      <c r="AA10" s="519">
        <v>1.2407462803325193</v>
      </c>
      <c r="AB10" s="519">
        <v>-2.6340061006556681</v>
      </c>
      <c r="AC10" s="519">
        <v>3.5429610597145711</v>
      </c>
      <c r="AD10" s="519">
        <v>5.1644713958865323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8" t="s">
        <v>173</v>
      </c>
      <c r="Z11" s="519">
        <v>-1.9392834313076623</v>
      </c>
      <c r="AA11" s="519">
        <v>1.0064063053191459</v>
      </c>
      <c r="AB11" s="519">
        <v>-2.6340061006556681</v>
      </c>
      <c r="AC11" s="519">
        <v>4.2501280160362143</v>
      </c>
      <c r="AD11" s="519">
        <v>5.2092376605027226</v>
      </c>
    </row>
    <row r="12" spans="1:30" x14ac:dyDescent="0.3">
      <c r="A12" s="309"/>
      <c r="B12" s="309"/>
      <c r="C12" s="309"/>
      <c r="D12" s="309"/>
      <c r="Y12" s="518" t="s">
        <v>173</v>
      </c>
      <c r="Z12" s="519">
        <v>-2.0370546848836284</v>
      </c>
      <c r="AA12" s="519">
        <v>0.3420948353947541</v>
      </c>
      <c r="AB12" s="519">
        <v>-2.6340061006556681</v>
      </c>
      <c r="AC12" s="519">
        <v>6.1975936039465864</v>
      </c>
      <c r="AD12" s="519">
        <v>6.4235751021016574</v>
      </c>
    </row>
    <row r="13" spans="1:30" x14ac:dyDescent="0.3">
      <c r="A13" s="309"/>
      <c r="B13" s="309"/>
      <c r="C13" s="309"/>
      <c r="D13" s="309"/>
      <c r="Y13" s="518" t="s">
        <v>173</v>
      </c>
      <c r="Z13" s="519">
        <v>1.9259745616065966</v>
      </c>
      <c r="AA13" s="519">
        <v>9.3708947925406252E-2</v>
      </c>
      <c r="AB13" s="519">
        <v>-2.6340061006556681</v>
      </c>
      <c r="AC13" s="519">
        <v>9.7309648084316507</v>
      </c>
      <c r="AD13" s="519">
        <v>8.0270739831175124</v>
      </c>
    </row>
    <row r="14" spans="1:30" x14ac:dyDescent="0.3">
      <c r="Y14" s="518" t="s">
        <v>173</v>
      </c>
      <c r="Z14" s="519">
        <v>1.0270131907434716</v>
      </c>
      <c r="AA14" s="519">
        <v>0.44629038106155189</v>
      </c>
      <c r="AB14" s="519">
        <v>-2.6340061006556681</v>
      </c>
      <c r="AC14" s="519">
        <v>10.788812248741195</v>
      </c>
      <c r="AD14" s="519">
        <v>8.9878257886167194</v>
      </c>
    </row>
    <row r="15" spans="1:30" x14ac:dyDescent="0.3">
      <c r="Y15" s="518" t="s">
        <v>173</v>
      </c>
      <c r="Z15" s="519">
        <v>-0.45378868257805294</v>
      </c>
      <c r="AA15" s="519">
        <v>0.90768642863111471</v>
      </c>
      <c r="AB15" s="519">
        <v>-2.6340061006556681</v>
      </c>
      <c r="AC15" s="519">
        <v>12.638309884366407</v>
      </c>
      <c r="AD15" s="519">
        <v>9.3996015684360419</v>
      </c>
    </row>
    <row r="16" spans="1:30" x14ac:dyDescent="0.3">
      <c r="Y16" s="518" t="s">
        <v>173</v>
      </c>
      <c r="Z16" s="519">
        <v>0.96934247768808324</v>
      </c>
      <c r="AA16" s="519">
        <v>1.5231977243938399</v>
      </c>
      <c r="AB16" s="519">
        <v>-2.6340061006556681</v>
      </c>
      <c r="AC16" s="519">
        <v>9.040748260585957</v>
      </c>
      <c r="AD16" s="519">
        <v>9.9296126000450027</v>
      </c>
    </row>
    <row r="17" spans="25:30" x14ac:dyDescent="0.3">
      <c r="Y17" s="518" t="s">
        <v>173</v>
      </c>
      <c r="Z17" s="519">
        <v>3.631829236162055</v>
      </c>
      <c r="AA17" s="519">
        <v>1.6680202154086423</v>
      </c>
      <c r="AB17" s="519">
        <v>-2.6340061006556681</v>
      </c>
      <c r="AC17" s="519">
        <v>10.268223698209027</v>
      </c>
      <c r="AD17" s="519">
        <v>9.8587476683437298</v>
      </c>
    </row>
    <row r="18" spans="25:30" x14ac:dyDescent="0.3">
      <c r="Y18" s="518" t="s">
        <v>173</v>
      </c>
      <c r="Z18" s="519">
        <v>1.2904889016792775</v>
      </c>
      <c r="AA18" s="519">
        <v>1.9403581754462125</v>
      </c>
      <c r="AB18" s="519">
        <v>-2.6340061006556681</v>
      </c>
      <c r="AC18" s="519">
        <v>7.1325584747714714</v>
      </c>
      <c r="AD18" s="519">
        <v>9.8377139363958914</v>
      </c>
    </row>
    <row r="19" spans="25:30" x14ac:dyDescent="0.3">
      <c r="Y19" s="518" t="s">
        <v>173</v>
      </c>
      <c r="Z19" s="519">
        <v>2.2715243854554474</v>
      </c>
      <c r="AA19" s="519">
        <v>2.1574971283105873</v>
      </c>
      <c r="AB19" s="519">
        <v>-2.6340061006556681</v>
      </c>
      <c r="AC19" s="519">
        <v>9.9076708252093084</v>
      </c>
      <c r="AD19" s="519">
        <v>9.1959897278262996</v>
      </c>
    </row>
    <row r="20" spans="25:30" x14ac:dyDescent="0.3">
      <c r="Y20" s="518" t="s">
        <v>173</v>
      </c>
      <c r="Z20" s="519">
        <v>2.9397319987102142</v>
      </c>
      <c r="AA20" s="519">
        <v>2.243693570717697</v>
      </c>
      <c r="AB20" s="519">
        <v>-2.6340061006556681</v>
      </c>
      <c r="AC20" s="519">
        <v>9.2349102865227479</v>
      </c>
      <c r="AD20" s="519">
        <v>8.8891496609033229</v>
      </c>
    </row>
    <row r="21" spans="25:30" x14ac:dyDescent="0.3">
      <c r="Y21" s="518" t="s">
        <v>173</v>
      </c>
      <c r="Z21" s="519">
        <v>2.9333789110064625</v>
      </c>
      <c r="AA21" s="519">
        <v>1.9820418683054835</v>
      </c>
      <c r="AB21" s="519">
        <v>-2.6340061006556681</v>
      </c>
      <c r="AC21" s="519">
        <v>10.641576125106326</v>
      </c>
      <c r="AD21" s="519">
        <v>7.9766767013774951</v>
      </c>
    </row>
    <row r="22" spans="25:30" x14ac:dyDescent="0.3">
      <c r="Y22" s="518" t="s">
        <v>173</v>
      </c>
      <c r="Z22" s="519">
        <v>1.0661839874725707</v>
      </c>
      <c r="AA22" s="519">
        <v>1.8121188448859533</v>
      </c>
      <c r="AB22" s="519">
        <v>-2.6340061006556681</v>
      </c>
      <c r="AC22" s="519">
        <v>8.1462404243792577</v>
      </c>
      <c r="AD22" s="519">
        <v>7.8002684060118259</v>
      </c>
    </row>
    <row r="23" spans="25:30" x14ac:dyDescent="0.3">
      <c r="Y23" s="518" t="s">
        <v>173</v>
      </c>
      <c r="Z23" s="519">
        <v>1.572717574537853</v>
      </c>
      <c r="AA23" s="519">
        <v>1.4195977090180008</v>
      </c>
      <c r="AB23" s="519">
        <v>-2.6340061006556681</v>
      </c>
      <c r="AC23" s="519">
        <v>6.8928677921251165</v>
      </c>
      <c r="AD23" s="519">
        <v>7.090674982510377</v>
      </c>
    </row>
    <row r="24" spans="25:30" x14ac:dyDescent="0.3">
      <c r="Y24" s="518" t="s">
        <v>173</v>
      </c>
      <c r="Z24" s="519">
        <v>1.8002673192765599</v>
      </c>
      <c r="AA24" s="519">
        <v>1.2448058242334497</v>
      </c>
      <c r="AB24" s="519">
        <v>-2.6340061006556681</v>
      </c>
      <c r="AC24" s="519">
        <v>3.8809129815282404</v>
      </c>
      <c r="AD24" s="519">
        <v>6.9883756119764753</v>
      </c>
    </row>
    <row r="25" spans="25:30" x14ac:dyDescent="0.3">
      <c r="Y25" s="518" t="s">
        <v>173</v>
      </c>
      <c r="Z25" s="519">
        <v>0.10102773774256635</v>
      </c>
      <c r="AA25" s="519">
        <v>1.5437335305736999</v>
      </c>
      <c r="AB25" s="519">
        <v>-2.6340061006556681</v>
      </c>
      <c r="AC25" s="519">
        <v>5.8977004072117865</v>
      </c>
      <c r="AD25" s="519">
        <v>6.2669466151480675</v>
      </c>
    </row>
    <row r="26" spans="25:30" x14ac:dyDescent="0.3">
      <c r="Y26" s="518" t="s">
        <v>173</v>
      </c>
      <c r="Z26" s="519">
        <v>-0.47612356562022184</v>
      </c>
      <c r="AA26" s="519">
        <v>1.6622803710092326</v>
      </c>
      <c r="AB26" s="519">
        <v>-2.6340061006556681</v>
      </c>
      <c r="AC26" s="519">
        <v>4.9405168606991623</v>
      </c>
      <c r="AD26" s="519">
        <v>5.788627628982506</v>
      </c>
    </row>
    <row r="27" spans="25:30" x14ac:dyDescent="0.3">
      <c r="Y27" s="518" t="s">
        <v>173</v>
      </c>
      <c r="Z27" s="519">
        <v>1.7161888052183587</v>
      </c>
      <c r="AA27" s="519">
        <v>1.5906999368305261</v>
      </c>
      <c r="AB27" s="519">
        <v>-2.6340061006556681</v>
      </c>
      <c r="AC27" s="519">
        <v>8.5188146927854405</v>
      </c>
      <c r="AD27" s="519">
        <v>5.6254010279248137</v>
      </c>
    </row>
    <row r="28" spans="25:30" x14ac:dyDescent="0.3">
      <c r="Y28" s="518" t="s">
        <v>173</v>
      </c>
      <c r="Z28" s="519">
        <v>5.0258728553882133</v>
      </c>
      <c r="AA28" s="519">
        <v>1.8260214478112995</v>
      </c>
      <c r="AB28" s="519">
        <v>-2.6340061006556681</v>
      </c>
      <c r="AC28" s="519">
        <v>5.5915731473074715</v>
      </c>
      <c r="AD28" s="519">
        <v>5.9335102719305111</v>
      </c>
    </row>
    <row r="29" spans="25:30" x14ac:dyDescent="0.3">
      <c r="Y29" s="518" t="s">
        <v>173</v>
      </c>
      <c r="Z29" s="519">
        <v>1.8960118705212985</v>
      </c>
      <c r="AA29" s="519">
        <v>2.3988506393318323</v>
      </c>
      <c r="AB29" s="519">
        <v>-2.6340061006556681</v>
      </c>
      <c r="AC29" s="519">
        <v>4.7980075212203275</v>
      </c>
      <c r="AD29" s="519">
        <v>5.8509169949606088</v>
      </c>
    </row>
    <row r="30" spans="25:30" x14ac:dyDescent="0.3">
      <c r="Y30" s="518" t="s">
        <v>173</v>
      </c>
      <c r="Z30" s="519">
        <v>1.0716545352869067</v>
      </c>
      <c r="AA30" s="519">
        <v>3.0931605912003879</v>
      </c>
      <c r="AB30" s="519">
        <v>-2.6340061006556681</v>
      </c>
      <c r="AC30" s="519">
        <v>5.7502815847212645</v>
      </c>
      <c r="AD30" s="519">
        <v>5.8442419569261626</v>
      </c>
    </row>
    <row r="31" spans="25:30" x14ac:dyDescent="0.3">
      <c r="Y31" s="518" t="s">
        <v>173</v>
      </c>
      <c r="Z31" s="519">
        <v>3.4475178961419735</v>
      </c>
      <c r="AA31" s="519">
        <v>3.5954068431940231</v>
      </c>
      <c r="AB31" s="519">
        <v>-2.6340061006556681</v>
      </c>
      <c r="AC31" s="519">
        <v>6.0376776895681274</v>
      </c>
      <c r="AD31" s="519">
        <v>5.5378273798781157</v>
      </c>
    </row>
    <row r="32" spans="25:30" x14ac:dyDescent="0.3">
      <c r="Y32" s="518" t="s">
        <v>173</v>
      </c>
      <c r="Z32" s="519">
        <v>4.1108320783862942</v>
      </c>
      <c r="AA32" s="519">
        <v>3.3429872888838181</v>
      </c>
      <c r="AB32" s="519">
        <v>-2.6340061006556681</v>
      </c>
      <c r="AC32" s="519">
        <v>5.3195474684224706</v>
      </c>
      <c r="AD32" s="519">
        <v>5.3509020193819889</v>
      </c>
    </row>
    <row r="33" spans="1:30" x14ac:dyDescent="0.3">
      <c r="Y33" s="518" t="s">
        <v>173</v>
      </c>
      <c r="Z33" s="519">
        <v>4.3840460974596693</v>
      </c>
      <c r="AA33" s="519">
        <v>3.1779263585240249</v>
      </c>
      <c r="AB33" s="519">
        <v>-2.6340061006556681</v>
      </c>
      <c r="AC33" s="519">
        <v>4.8937915944580368</v>
      </c>
      <c r="AD33" s="519">
        <v>5.4471297271623706</v>
      </c>
    </row>
    <row r="34" spans="1:30" x14ac:dyDescent="0.3">
      <c r="Y34" s="518" t="s">
        <v>173</v>
      </c>
      <c r="Z34" s="519">
        <v>5.2319125691738053</v>
      </c>
      <c r="AA34" s="519">
        <v>3.2941227540676925</v>
      </c>
      <c r="AB34" s="519">
        <v>-2.6340061006556681</v>
      </c>
      <c r="AC34" s="519">
        <v>6.3739126534491106</v>
      </c>
      <c r="AD34" s="519">
        <v>5.6881179435415499</v>
      </c>
    </row>
    <row r="35" spans="1:30" x14ac:dyDescent="0.3">
      <c r="D35" s="98" t="s">
        <v>282</v>
      </c>
      <c r="Y35" s="518" t="s">
        <v>173</v>
      </c>
      <c r="Z35" s="519">
        <v>3.2589359752167795</v>
      </c>
      <c r="AA35" s="519">
        <v>3.2461601858868754</v>
      </c>
      <c r="AB35" s="519">
        <v>-2.6340061006556681</v>
      </c>
      <c r="AC35" s="519">
        <v>4.2830956238345834</v>
      </c>
      <c r="AD35" s="519">
        <v>5.6407254421314219</v>
      </c>
    </row>
    <row r="36" spans="1:30" x14ac:dyDescent="0.3">
      <c r="Y36" s="518" t="s">
        <v>173</v>
      </c>
      <c r="Z36" s="519">
        <v>0.74058535800274861</v>
      </c>
      <c r="AA36" s="519">
        <v>2.8545740886374174</v>
      </c>
      <c r="AB36" s="519">
        <v>-2.6340061006556681</v>
      </c>
      <c r="AC36" s="519">
        <v>5.471601475683002</v>
      </c>
      <c r="AD36" s="519">
        <v>5.6061561188145577</v>
      </c>
    </row>
    <row r="37" spans="1:30" ht="18" x14ac:dyDescent="0.3">
      <c r="C37" s="600" t="s">
        <v>246</v>
      </c>
      <c r="D37" s="600"/>
      <c r="E37" s="600"/>
      <c r="F37" s="600"/>
      <c r="G37" s="600"/>
      <c r="H37" s="600"/>
      <c r="I37" s="600"/>
      <c r="J37" s="600"/>
      <c r="K37" s="600"/>
      <c r="L37" s="600"/>
      <c r="M37" s="600"/>
      <c r="N37" s="600"/>
      <c r="O37" s="600"/>
      <c r="P37" s="600"/>
      <c r="Q37" s="600"/>
      <c r="Y37" s="518" t="s">
        <v>173</v>
      </c>
      <c r="Z37" s="519">
        <v>1.8850293040925779</v>
      </c>
      <c r="AA37" s="519">
        <v>2.4234977207605928</v>
      </c>
      <c r="AB37" s="519">
        <v>-2.6340061006556681</v>
      </c>
      <c r="AC37" s="519">
        <v>7.437199099375519</v>
      </c>
      <c r="AD37" s="519">
        <v>5.7085975980976746</v>
      </c>
    </row>
    <row r="38" spans="1:30" x14ac:dyDescent="0.3">
      <c r="C38" s="309"/>
      <c r="D38" s="309"/>
      <c r="Y38" s="518" t="s">
        <v>173</v>
      </c>
      <c r="Z38" s="519">
        <v>3.1117799188762554</v>
      </c>
      <c r="AA38" s="519">
        <v>1.4192197306907839</v>
      </c>
      <c r="AB38" s="519">
        <v>-2.6340061006556681</v>
      </c>
      <c r="AC38" s="519">
        <v>5.7059301796972335</v>
      </c>
      <c r="AD38" s="519">
        <v>5.5528263486485212</v>
      </c>
    </row>
    <row r="39" spans="1:30" ht="15.75" customHeight="1" thickBot="1" x14ac:dyDescent="0.35">
      <c r="A39" s="309"/>
      <c r="C39" s="589" t="s">
        <v>99</v>
      </c>
      <c r="D39" s="592" t="s">
        <v>273</v>
      </c>
      <c r="E39" s="593"/>
      <c r="F39" s="593"/>
      <c r="G39" s="594"/>
      <c r="H39" s="595" t="s">
        <v>4</v>
      </c>
      <c r="I39" s="550"/>
      <c r="J39" s="550"/>
      <c r="K39" s="550"/>
      <c r="L39" s="550"/>
      <c r="M39" s="596"/>
      <c r="N39" s="595" t="s">
        <v>17</v>
      </c>
      <c r="O39" s="550"/>
      <c r="P39" s="550"/>
      <c r="Q39" s="551"/>
      <c r="Y39" s="518" t="s">
        <v>173</v>
      </c>
      <c r="Z39" s="519">
        <v>1.3697293976400859</v>
      </c>
      <c r="AA39" s="519">
        <v>0.88321257092298266</v>
      </c>
      <c r="AB39" s="519">
        <v>-2.6340061006556681</v>
      </c>
      <c r="AC39" s="519">
        <v>5.0775622052044156</v>
      </c>
      <c r="AD39" s="519">
        <v>5.8844462887551368</v>
      </c>
    </row>
    <row r="40" spans="1:30" ht="15" thickBot="1" x14ac:dyDescent="0.35">
      <c r="A40" s="309"/>
      <c r="C40" s="590"/>
      <c r="D40" s="597" t="s">
        <v>6</v>
      </c>
      <c r="E40" s="598"/>
      <c r="F40" s="75" t="s">
        <v>14</v>
      </c>
      <c r="G40" s="576" t="s">
        <v>29</v>
      </c>
      <c r="H40" s="578" t="s">
        <v>198</v>
      </c>
      <c r="I40" s="579"/>
      <c r="J40" s="580"/>
      <c r="K40" s="581" t="s">
        <v>199</v>
      </c>
      <c r="L40" s="579"/>
      <c r="M40" s="582"/>
      <c r="N40" s="578" t="s">
        <v>18</v>
      </c>
      <c r="O40" s="579"/>
      <c r="P40" s="579"/>
      <c r="Q40" s="580"/>
      <c r="Y40" s="518">
        <v>43862</v>
      </c>
      <c r="Z40" s="519">
        <v>1.366511522321898</v>
      </c>
      <c r="AA40" s="519">
        <v>0.29164803841967923</v>
      </c>
      <c r="AB40" s="519">
        <v>-2.6340061006556681</v>
      </c>
      <c r="AC40" s="519">
        <v>5.6108819494398574</v>
      </c>
      <c r="AD40" s="519">
        <v>5.4693988657517609</v>
      </c>
    </row>
    <row r="41" spans="1:30" ht="16.2" thickBot="1" x14ac:dyDescent="0.35">
      <c r="A41" s="309"/>
      <c r="C41" s="591"/>
      <c r="D41" s="344" t="s">
        <v>6</v>
      </c>
      <c r="E41" s="344" t="s">
        <v>12</v>
      </c>
      <c r="F41" s="344" t="s">
        <v>13</v>
      </c>
      <c r="G41" s="577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8" t="s">
        <v>173</v>
      </c>
      <c r="Z41" s="519">
        <v>-1.7980333613148591</v>
      </c>
      <c r="AA41" s="519">
        <v>-0.58713369878684674</v>
      </c>
      <c r="AB41" s="519">
        <v>-2.6340061006556681</v>
      </c>
      <c r="AC41" s="519">
        <v>5.2835139073050357</v>
      </c>
      <c r="AD41" s="519">
        <v>4.7424018244807957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8" t="s">
        <v>173</v>
      </c>
      <c r="Z42" s="519">
        <v>-0.49311414315782864</v>
      </c>
      <c r="AA42" s="519">
        <v>-1.2405020269452744</v>
      </c>
      <c r="AB42" s="519">
        <v>-2.6340061006556681</v>
      </c>
      <c r="AC42" s="519">
        <v>6.6044352045808949</v>
      </c>
      <c r="AD42" s="519">
        <v>4.5380275075426146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8" t="s">
        <v>173</v>
      </c>
      <c r="Z43" s="519">
        <v>-3.4003663695203743</v>
      </c>
      <c r="AA43" s="519">
        <v>-1.6031457836409955</v>
      </c>
      <c r="AB43" s="519">
        <v>-2.6340061006556681</v>
      </c>
      <c r="AC43" s="519">
        <v>2.5662695146593677</v>
      </c>
      <c r="AD43" s="519">
        <v>4.6645784126649454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8" t="s">
        <v>173</v>
      </c>
      <c r="Z44" s="519">
        <v>-4.2664428563531045</v>
      </c>
      <c r="AA44" s="519">
        <v>-2.1949626975983758</v>
      </c>
      <c r="AB44" s="519">
        <v>-2.6340061006556681</v>
      </c>
      <c r="AC44" s="519">
        <v>2.348219810478767</v>
      </c>
      <c r="AD44" s="519">
        <v>4.5936521844390104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8" t="s">
        <v>173</v>
      </c>
      <c r="Z45" s="519">
        <v>-1.4617983782327393</v>
      </c>
      <c r="AA45" s="519">
        <v>-2.1998786829293313</v>
      </c>
      <c r="AB45" s="519">
        <v>-2.6340061006556681</v>
      </c>
      <c r="AC45" s="519">
        <v>4.2753099611299632</v>
      </c>
      <c r="AD45" s="519">
        <v>4.4252843417899346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8" t="s">
        <v>173</v>
      </c>
      <c r="Z46" s="519">
        <v>-1.1687768992299612</v>
      </c>
      <c r="AA46" s="519">
        <v>-1.9454860695328773</v>
      </c>
      <c r="AB46" s="519">
        <v>-2.6340061006556681</v>
      </c>
      <c r="AC46" s="519">
        <v>5.963418541060733</v>
      </c>
      <c r="AD46" s="519">
        <v>4.0442613655185635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8" t="s">
        <v>173</v>
      </c>
      <c r="Z47" s="519">
        <v>-2.7762068753797657</v>
      </c>
      <c r="AA47" s="519">
        <v>-1.6851233941656287</v>
      </c>
      <c r="AB47" s="519">
        <v>-2.6340061006556681</v>
      </c>
      <c r="AC47" s="519">
        <v>5.1143983518583127</v>
      </c>
      <c r="AD47" s="519">
        <v>3.9548073397470733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8" t="s">
        <v>173</v>
      </c>
      <c r="Z48" s="519">
        <v>-1.8324452586315445</v>
      </c>
      <c r="AA48" s="519">
        <v>-0.39155472125048124</v>
      </c>
      <c r="AB48" s="519">
        <v>-2.6340061006556681</v>
      </c>
      <c r="AC48" s="519">
        <v>4.1049390087615052</v>
      </c>
      <c r="AD48" s="519">
        <v>3.978450600558844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8" t="s">
        <v>173</v>
      </c>
      <c r="Z49" s="519">
        <v>1.2876341506173492</v>
      </c>
      <c r="AA49" s="519">
        <v>0.61172963601165442</v>
      </c>
      <c r="AB49" s="519">
        <v>-2.6340061006556681</v>
      </c>
      <c r="AC49" s="519">
        <v>3.937274370681294</v>
      </c>
      <c r="AD49" s="519">
        <v>4.2024725607226321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8" t="s">
        <v>173</v>
      </c>
      <c r="Z50" s="519">
        <v>-1.5778276419496347</v>
      </c>
      <c r="AA50" s="519">
        <v>0.72189389570997886</v>
      </c>
      <c r="AB50" s="519">
        <v>-2.6340061006556681</v>
      </c>
      <c r="AC50" s="519">
        <v>1.9400913342589376</v>
      </c>
      <c r="AD50" s="519">
        <v>3.648734509157876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8" t="s">
        <v>173</v>
      </c>
      <c r="Z51" s="519">
        <v>4.7885378540529269</v>
      </c>
      <c r="AA51" s="519">
        <v>1.194311759309753</v>
      </c>
      <c r="AB51" s="519">
        <v>-2.6340061006556681</v>
      </c>
      <c r="AC51" s="519">
        <v>2.5137226361611624</v>
      </c>
      <c r="AD51" s="519">
        <v>2.9313821199649288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8" t="s">
        <v>173</v>
      </c>
      <c r="Z52" s="519">
        <v>5.5611921226022112</v>
      </c>
      <c r="AA52" s="519">
        <v>1.8715355547790187</v>
      </c>
      <c r="AB52" s="519">
        <v>-2.6340061006556681</v>
      </c>
      <c r="AC52" s="519">
        <v>5.8434636822764787</v>
      </c>
      <c r="AD52" s="519">
        <v>3.160502543834188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8" t="s">
        <v>173</v>
      </c>
      <c r="Z53" s="519">
        <v>-0.39762708134169045</v>
      </c>
      <c r="AA53" s="519">
        <v>2.9187568587630017</v>
      </c>
      <c r="AB53" s="519">
        <v>-2.6340061006556681</v>
      </c>
      <c r="AC53" s="519">
        <v>2.0872521801074413</v>
      </c>
      <c r="AD53" s="519">
        <v>4.2450942488572485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8" t="s">
        <v>173</v>
      </c>
      <c r="Z54" s="519">
        <v>0.53071816981865338</v>
      </c>
      <c r="AA54" s="519">
        <v>3.4005684959995852</v>
      </c>
      <c r="AB54" s="519">
        <v>-2.6340061006556681</v>
      </c>
      <c r="AC54" s="519">
        <v>9.2931627507681469E-2</v>
      </c>
      <c r="AD54" s="519">
        <v>4.9808729767780573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8" t="s">
        <v>173</v>
      </c>
      <c r="Z55" s="519">
        <v>2.9081213096533158</v>
      </c>
      <c r="AA55" s="519">
        <v>2.8690843213566706</v>
      </c>
      <c r="AB55" s="519">
        <v>-2.6340061006556681</v>
      </c>
      <c r="AC55" s="519">
        <v>5.7087819758463212</v>
      </c>
      <c r="AD55" s="519">
        <v>5.1888904411394252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8" t="s">
        <v>173</v>
      </c>
      <c r="Z56" s="519">
        <v>8.6181832785052315</v>
      </c>
      <c r="AA56" s="519">
        <v>2.4016826499505548</v>
      </c>
      <c r="AB56" s="519">
        <v>-2.6340061006556681</v>
      </c>
      <c r="AC56" s="519">
        <v>11.529416305842716</v>
      </c>
      <c r="AD56" s="519">
        <v>5.1947588377936285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8" t="s">
        <v>173</v>
      </c>
      <c r="Z57" s="519">
        <v>1.7948538187064502</v>
      </c>
      <c r="AA57" s="519">
        <v>2.4288036393788741</v>
      </c>
      <c r="AB57" s="519">
        <v>-2.6340061006556681</v>
      </c>
      <c r="AC57" s="519">
        <v>7.0905424297045982</v>
      </c>
      <c r="AD57" s="519">
        <v>5.5086118164212037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8" t="s">
        <v>173</v>
      </c>
      <c r="Z58" s="519">
        <v>1.0681486315525242</v>
      </c>
      <c r="AA58" s="519">
        <v>2.8710934745866701</v>
      </c>
      <c r="AB58" s="519">
        <v>-2.6340061006556681</v>
      </c>
      <c r="AC58" s="519">
        <v>3.969844886690737</v>
      </c>
      <c r="AD58" s="519">
        <v>6.6414626866117175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8" t="s">
        <v>173</v>
      </c>
      <c r="Z59" s="519">
        <v>2.2893804227593986</v>
      </c>
      <c r="AA59" s="519">
        <v>2.48156310395877</v>
      </c>
      <c r="AB59" s="519">
        <v>-2.6340061006556681</v>
      </c>
      <c r="AC59" s="519">
        <v>5.8845424588559041</v>
      </c>
      <c r="AD59" s="519">
        <v>6.7639385856761658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8" t="s">
        <v>173</v>
      </c>
      <c r="Z60" s="519">
        <v>-0.20778015534345817</v>
      </c>
      <c r="AA60" s="519">
        <v>1.777672824890342</v>
      </c>
      <c r="AB60" s="519">
        <v>-2.6340061006556681</v>
      </c>
      <c r="AC60" s="519">
        <v>4.2842230305004705</v>
      </c>
      <c r="AD60" s="519">
        <v>6.2208760721116363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8" t="s">
        <v>173</v>
      </c>
      <c r="Z61" s="519">
        <v>3.6267470162732263</v>
      </c>
      <c r="AA61" s="519">
        <v>1.6754990663191456</v>
      </c>
      <c r="AB61" s="519">
        <v>-2.6340061006556681</v>
      </c>
      <c r="AC61" s="519">
        <v>8.0228877188412753</v>
      </c>
      <c r="AD61" s="519">
        <v>5.3063420485928532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8" t="s">
        <v>173</v>
      </c>
      <c r="Z62" s="519">
        <v>0.18140871525801594</v>
      </c>
      <c r="AA62" s="519">
        <v>1.8331363452527967</v>
      </c>
      <c r="AB62" s="519">
        <v>-2.6340061006556681</v>
      </c>
      <c r="AC62" s="519">
        <v>6.5661132692974604</v>
      </c>
      <c r="AD62" s="519">
        <v>5.2703130628496888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8" t="s">
        <v>173</v>
      </c>
      <c r="Z63" s="519">
        <v>3.6909513250262371</v>
      </c>
      <c r="AA63" s="519">
        <v>2.0478718845013417</v>
      </c>
      <c r="AB63" s="519">
        <v>-2.6340061006556681</v>
      </c>
      <c r="AC63" s="519">
        <v>7.7279787108910085</v>
      </c>
      <c r="AD63" s="519">
        <v>4.7470138129021064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8" t="s">
        <v>173</v>
      </c>
      <c r="Z64" s="519">
        <v>1.0796375087080741</v>
      </c>
      <c r="AA64" s="519">
        <v>2.2591607106663507</v>
      </c>
      <c r="AB64" s="519">
        <v>-2.6340061006556681</v>
      </c>
      <c r="AC64" s="519">
        <v>0.68880426507311654</v>
      </c>
      <c r="AD64" s="519">
        <v>5.1964211158009403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8" t="s">
        <v>173</v>
      </c>
      <c r="Z65" s="519">
        <v>2.1716095840880838</v>
      </c>
      <c r="AA65" s="519">
        <v>2.1292617573917885</v>
      </c>
      <c r="AB65" s="519">
        <v>-2.6340061006556681</v>
      </c>
      <c r="AC65" s="519">
        <v>3.7176419864885872</v>
      </c>
      <c r="AD65" s="519">
        <v>4.8874587384311967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8" t="s">
        <v>173</v>
      </c>
      <c r="Z66" s="519">
        <v>3.7925291974992117</v>
      </c>
      <c r="AA66" s="519">
        <v>2.5310981590742072</v>
      </c>
      <c r="AB66" s="519">
        <v>-2.6340061006556681</v>
      </c>
      <c r="AC66" s="519">
        <v>2.2214477092228293</v>
      </c>
      <c r="AD66" s="519">
        <v>4.7556929178529384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8" t="s">
        <v>173</v>
      </c>
      <c r="Z67" s="519">
        <v>1.2712416278116072</v>
      </c>
      <c r="AA67" s="519">
        <v>2.4697989545805727</v>
      </c>
      <c r="AB67" s="519">
        <v>-2.6340061006556681</v>
      </c>
      <c r="AC67" s="519">
        <v>7.4300741507923078</v>
      </c>
      <c r="AD67" s="519">
        <v>4.1791794685782078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8">
        <v>43891</v>
      </c>
      <c r="Z68" s="519">
        <v>2.7174543433512888</v>
      </c>
      <c r="AA68" s="519">
        <v>2.3355184727235643</v>
      </c>
      <c r="AB68" s="519">
        <v>-2.6340061006556681</v>
      </c>
      <c r="AC68" s="519">
        <v>5.8601510772530645</v>
      </c>
      <c r="AD68" s="519">
        <v>4.8260587688693368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8" t="s">
        <v>173</v>
      </c>
      <c r="Z69" s="519">
        <v>2.9942635270349465</v>
      </c>
      <c r="AA69" s="519">
        <v>2.8503932723809635</v>
      </c>
      <c r="AB69" s="519">
        <v>-2.6340061006556681</v>
      </c>
      <c r="AC69" s="519">
        <v>5.6437525252496528</v>
      </c>
      <c r="AD69" s="519">
        <v>5.3166840029577145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8" t="s">
        <v>173</v>
      </c>
      <c r="Z70" s="519">
        <v>3.2618568935707977</v>
      </c>
      <c r="AA70" s="519">
        <v>2.7845461551598896</v>
      </c>
      <c r="AB70" s="519">
        <v>-2.6340061006556681</v>
      </c>
      <c r="AC70" s="519">
        <v>3.6923845659678989</v>
      </c>
      <c r="AD70" s="519">
        <v>6.001687920752711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8" t="s">
        <v>173</v>
      </c>
      <c r="Z71" s="519">
        <v>0.13967413570901455</v>
      </c>
      <c r="AA71" s="519">
        <v>2.3990172361068409</v>
      </c>
      <c r="AB71" s="519">
        <v>-2.6340061006556681</v>
      </c>
      <c r="AC71" s="519">
        <v>5.2169593671110164</v>
      </c>
      <c r="AD71" s="519">
        <v>5.9541506653843612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8" t="s">
        <v>173</v>
      </c>
      <c r="Z72" s="519">
        <v>5.775733181689878</v>
      </c>
      <c r="AA72" s="519">
        <v>2.1493051491401252</v>
      </c>
      <c r="AB72" s="519">
        <v>-2.6340061006556681</v>
      </c>
      <c r="AC72" s="519">
        <v>7.1520186251072317</v>
      </c>
      <c r="AD72" s="519">
        <v>6.8737237704849843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8" t="s">
        <v>173</v>
      </c>
      <c r="Z73" s="519">
        <v>3.3315993769516945</v>
      </c>
      <c r="AA73" s="519">
        <v>2.062091007795718</v>
      </c>
      <c r="AB73" s="519">
        <v>-2.6340061006556681</v>
      </c>
      <c r="AC73" s="519">
        <v>7.0164751337878073</v>
      </c>
      <c r="AD73" s="519">
        <v>7.8500573522451544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8" t="s">
        <v>173</v>
      </c>
      <c r="Z74" s="519">
        <v>-1.4274608055597313</v>
      </c>
      <c r="AA74" s="519">
        <v>2.1184249444686056</v>
      </c>
      <c r="AB74" s="519">
        <v>-2.6340061006556681</v>
      </c>
      <c r="AC74" s="519">
        <v>7.097313363213857</v>
      </c>
      <c r="AD74" s="519">
        <v>9.1228726211474847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8" t="s">
        <v>173</v>
      </c>
      <c r="Z75" s="519">
        <v>0.96946973458427377</v>
      </c>
      <c r="AA75" s="519">
        <v>2.9348584695075322</v>
      </c>
      <c r="AB75" s="519">
        <v>-2.6340061006556681</v>
      </c>
      <c r="AC75" s="519">
        <v>12.297162812957424</v>
      </c>
      <c r="AD75" s="519">
        <v>10.062022245146068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8" t="s">
        <v>173</v>
      </c>
      <c r="Z76" s="519">
        <v>2.3837645376240948</v>
      </c>
      <c r="AA76" s="519">
        <v>2.7717974836890162</v>
      </c>
      <c r="AB76" s="519">
        <v>-2.6340061006556681</v>
      </c>
      <c r="AC76" s="519">
        <v>12.478087597570848</v>
      </c>
      <c r="AD76" s="519">
        <v>10.609195323155415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8" t="s">
        <v>173</v>
      </c>
      <c r="Z77" s="519">
        <v>3.6561944502810118</v>
      </c>
      <c r="AA77" s="519">
        <v>3.0790698293965129</v>
      </c>
      <c r="AB77" s="519">
        <v>-2.6340061006556681</v>
      </c>
      <c r="AC77" s="519">
        <v>12.602091448284213</v>
      </c>
      <c r="AD77" s="519">
        <v>11.106348892510397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8" t="s">
        <v>173</v>
      </c>
      <c r="Z78" s="519">
        <v>5.8547088109815002</v>
      </c>
      <c r="AA78" s="519">
        <v>2.9572905964127187</v>
      </c>
      <c r="AB78" s="519">
        <v>-2.6340061006556681</v>
      </c>
      <c r="AC78" s="519">
        <v>11.791006735101092</v>
      </c>
      <c r="AD78" s="519">
        <v>10.644403016254881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8" t="s">
        <v>173</v>
      </c>
      <c r="Z79" s="519">
        <v>4.6343062809602698</v>
      </c>
      <c r="AA79" s="519">
        <v>3.1414703646056168</v>
      </c>
      <c r="AB79" s="519">
        <v>-2.6340061006556681</v>
      </c>
      <c r="AC79" s="519">
        <v>10.98223017117266</v>
      </c>
      <c r="AD79" s="519">
        <v>9.992080951766626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8" t="s">
        <v>173</v>
      </c>
      <c r="Z80" s="519">
        <v>5.4825057969041717</v>
      </c>
      <c r="AA80" s="519">
        <v>2.6298271327746847</v>
      </c>
      <c r="AB80" s="519">
        <v>-2.6340061006556681</v>
      </c>
      <c r="AC80" s="519">
        <v>10.496550119272683</v>
      </c>
      <c r="AD80" s="519">
        <v>9.2800173622682429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8" t="s">
        <v>173</v>
      </c>
      <c r="Z81" s="519">
        <v>-2.2799154364462915</v>
      </c>
      <c r="AA81" s="519">
        <v>1.7472671848014092</v>
      </c>
      <c r="AB81" s="519">
        <v>-2.6340061006556681</v>
      </c>
      <c r="AC81" s="519">
        <v>3.86369222942524</v>
      </c>
      <c r="AD81" s="519">
        <v>8.2155995719286476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8" t="s">
        <v>173</v>
      </c>
      <c r="Z82" s="519">
        <v>2.2587281119345635</v>
      </c>
      <c r="AA82" s="519">
        <v>0.15354889102000499</v>
      </c>
      <c r="AB82" s="519">
        <v>-2.6340061006556681</v>
      </c>
      <c r="AC82" s="519">
        <v>7.7309083615396474</v>
      </c>
      <c r="AD82" s="519">
        <v>7.0117539225655401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8" t="s">
        <v>173</v>
      </c>
      <c r="Z83" s="519">
        <v>-1.1977380851924335</v>
      </c>
      <c r="AA83" s="519">
        <v>-2.5856648858802154</v>
      </c>
      <c r="AB83" s="519">
        <v>-2.6340061006556681</v>
      </c>
      <c r="AC83" s="519">
        <v>7.4936424710821683</v>
      </c>
      <c r="AD83" s="519">
        <v>4.2979836521385959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8" t="s">
        <v>173</v>
      </c>
      <c r="Z84" s="519">
        <v>-2.5217251855319143</v>
      </c>
      <c r="AA84" s="519">
        <v>-5.4287334822481244</v>
      </c>
      <c r="AB84" s="519">
        <v>-2.6340061006556681</v>
      </c>
      <c r="AC84" s="519">
        <v>5.1511669159070408</v>
      </c>
      <c r="AD84" s="519">
        <v>1.5242803115439736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8" t="s">
        <v>173</v>
      </c>
      <c r="Z85" s="519">
        <v>-5.3013192454883296</v>
      </c>
      <c r="AA85" s="519">
        <v>-7.9174065524712267</v>
      </c>
      <c r="AB85" s="519">
        <v>-2.6340061006556681</v>
      </c>
      <c r="AC85" s="519">
        <v>3.3640871895593421</v>
      </c>
      <c r="AD85" s="519">
        <v>-0.9860127148016703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8" t="s">
        <v>173</v>
      </c>
      <c r="Z86" s="519">
        <v>-14.540190157341273</v>
      </c>
      <c r="AA86" s="519">
        <v>-11.656883079598529</v>
      </c>
      <c r="AB86" s="519">
        <v>-2.6340061006556681</v>
      </c>
      <c r="AC86" s="519">
        <v>-8.0141617218159524</v>
      </c>
      <c r="AD86" s="519">
        <v>-5.0105324040821353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8" t="s">
        <v>173</v>
      </c>
      <c r="Z87" s="519">
        <v>-14.418974377671187</v>
      </c>
      <c r="AA87" s="519">
        <v>-14.31368625991321</v>
      </c>
      <c r="AB87" s="519">
        <v>-2.6340061006556681</v>
      </c>
      <c r="AC87" s="519">
        <v>-8.9193732648896713</v>
      </c>
      <c r="AD87" s="519">
        <v>-8.5668299991362122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8" t="s">
        <v>173</v>
      </c>
      <c r="Z88" s="519">
        <v>-19.700626928008003</v>
      </c>
      <c r="AA88" s="519">
        <v>-17.16939125326774</v>
      </c>
      <c r="AB88" s="519">
        <v>-2.6340061006556681</v>
      </c>
      <c r="AC88" s="519">
        <v>-13.708358954994267</v>
      </c>
      <c r="AD88" s="519">
        <v>-12.071356300362384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8" t="s">
        <v>173</v>
      </c>
      <c r="Z89" s="519">
        <v>-23.917607577956563</v>
      </c>
      <c r="AA89" s="519">
        <v>-19.267282117130964</v>
      </c>
      <c r="AB89" s="519">
        <v>-2.6340061006556681</v>
      </c>
      <c r="AC89" s="519">
        <v>-20.440729463423608</v>
      </c>
      <c r="AD89" s="519">
        <v>-15.411972838488879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8" t="s">
        <v>173</v>
      </c>
      <c r="Z90" s="519">
        <v>-19.795360347395196</v>
      </c>
      <c r="AA90" s="519">
        <v>-20.072935155204259</v>
      </c>
      <c r="AB90" s="519">
        <v>-2.6340061006556681</v>
      </c>
      <c r="AC90" s="519">
        <v>-17.400440694296364</v>
      </c>
      <c r="AD90" s="519">
        <v>-17.310076415033915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8" t="s">
        <v>173</v>
      </c>
      <c r="Z91" s="519">
        <v>-22.511660139013625</v>
      </c>
      <c r="AA91" s="519">
        <v>-20.680394124169393</v>
      </c>
      <c r="AB91" s="519">
        <v>-2.6340061006556681</v>
      </c>
      <c r="AC91" s="519">
        <v>-19.380517192676166</v>
      </c>
      <c r="AD91" s="519">
        <v>-18.759149039802018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8" t="s">
        <v>173</v>
      </c>
      <c r="Z92" s="519">
        <v>-19.98655529253088</v>
      </c>
      <c r="AA92" s="519">
        <v>-21.559425769484498</v>
      </c>
      <c r="AB92" s="519">
        <v>-2.6340061006556681</v>
      </c>
      <c r="AC92" s="519">
        <v>-20.020228577326122</v>
      </c>
      <c r="AD92" s="519">
        <v>-19.950302075857099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8" t="s">
        <v>173</v>
      </c>
      <c r="Z93" s="519">
        <v>-20.179761423854359</v>
      </c>
      <c r="AA93" s="519">
        <v>-22.173915222192637</v>
      </c>
      <c r="AB93" s="519">
        <v>-2.6340061006556681</v>
      </c>
      <c r="AC93" s="519">
        <v>-21.300886757631204</v>
      </c>
      <c r="AD93" s="519">
        <v>-20.360078322813177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8" t="s">
        <v>173</v>
      </c>
      <c r="Z94" s="519">
        <v>-18.671187160427113</v>
      </c>
      <c r="AA94" s="519">
        <v>-22.112427267578138</v>
      </c>
      <c r="AB94" s="519">
        <v>-2.6340061006556681</v>
      </c>
      <c r="AC94" s="519">
        <v>-19.062881638266404</v>
      </c>
      <c r="AD94" s="519">
        <v>-19.916813565039767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8" t="s">
        <v>173</v>
      </c>
      <c r="Z95" s="519">
        <v>-25.853848445213739</v>
      </c>
      <c r="AA95" s="519">
        <v>-20.950772768241627</v>
      </c>
      <c r="AB95" s="519">
        <v>-2.6340061006556681</v>
      </c>
      <c r="AC95" s="519">
        <v>-22.046430207379814</v>
      </c>
      <c r="AD95" s="519">
        <v>-18.899616284248403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8" t="s">
        <v>173</v>
      </c>
      <c r="Z96" s="519">
        <v>-28.219033746913539</v>
      </c>
      <c r="AA96" s="519">
        <v>-20.732254975112244</v>
      </c>
      <c r="AB96" s="519">
        <v>-2.6340061006556681</v>
      </c>
      <c r="AC96" s="519">
        <v>-23.309163192116173</v>
      </c>
      <c r="AD96" s="519">
        <v>-18.292067407500497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8" t="s">
        <v>173</v>
      </c>
      <c r="Z97" s="519">
        <v>-19.364944665093692</v>
      </c>
      <c r="AA97" s="519">
        <v>-20.827349661630251</v>
      </c>
      <c r="AB97" s="519">
        <v>-2.6340061006556681</v>
      </c>
      <c r="AC97" s="519">
        <v>-14.29758738988248</v>
      </c>
      <c r="AD97" s="519">
        <v>-18.058850026484205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8" t="s">
        <v>173</v>
      </c>
      <c r="Z98" s="519">
        <v>-14.380078643658059</v>
      </c>
      <c r="AA98" s="519">
        <v>-21.435443001134626</v>
      </c>
      <c r="AB98" s="519">
        <v>-2.6340061006556681</v>
      </c>
      <c r="AC98" s="519">
        <v>-12.260136227136627</v>
      </c>
      <c r="AD98" s="519">
        <v>-17.746631453371013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8">
        <v>43922</v>
      </c>
      <c r="Z99" s="519">
        <v>-18.4569307406252</v>
      </c>
      <c r="AA99" s="519">
        <v>-21.522705548693729</v>
      </c>
      <c r="AB99" s="519">
        <v>-17.945345508567414</v>
      </c>
      <c r="AC99" s="519">
        <v>-15.767386440090789</v>
      </c>
      <c r="AD99" s="519">
        <v>-17.77031279734646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8" t="s">
        <v>173</v>
      </c>
      <c r="Z100" s="519">
        <v>-20.845424229480439</v>
      </c>
      <c r="AA100" s="519">
        <v>-21.371877863745045</v>
      </c>
      <c r="AB100" s="519">
        <v>-17.945345508567414</v>
      </c>
      <c r="AC100" s="519">
        <v>-19.668365090517142</v>
      </c>
      <c r="AD100" s="519">
        <v>-17.427461887814047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8" t="s">
        <v>173</v>
      </c>
      <c r="Z101" s="519">
        <v>-22.927840536957731</v>
      </c>
      <c r="AA101" s="519">
        <v>-22.282574619304576</v>
      </c>
      <c r="AB101" s="519">
        <v>-17.945345508567414</v>
      </c>
      <c r="AC101" s="519">
        <v>-16.877351626474052</v>
      </c>
      <c r="AD101" s="519">
        <v>-18.063539602263312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8" t="s">
        <v>173</v>
      </c>
      <c r="Z102" s="519">
        <v>-26.464686278127438</v>
      </c>
      <c r="AA102" s="519">
        <v>-23.595607141669138</v>
      </c>
      <c r="AB102" s="519">
        <v>-17.945345508567414</v>
      </c>
      <c r="AC102" s="519">
        <v>-22.21219961520795</v>
      </c>
      <c r="AD102" s="519">
        <v>-18.4481366286516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8" t="s">
        <v>173</v>
      </c>
      <c r="Z103" s="519">
        <v>-27.163239952272743</v>
      </c>
      <c r="AA103" s="519">
        <v>-24.592486799104318</v>
      </c>
      <c r="AB103" s="519">
        <v>-17.945345508567414</v>
      </c>
      <c r="AC103" s="519">
        <v>-20.90920682538929</v>
      </c>
      <c r="AD103" s="519">
        <v>-18.761803068738402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8" t="s">
        <v>173</v>
      </c>
      <c r="Z104" s="519">
        <v>-25.739821954010445</v>
      </c>
      <c r="AA104" s="519">
        <v>-25.384790341974348</v>
      </c>
      <c r="AB104" s="519">
        <v>-17.945345508567414</v>
      </c>
      <c r="AC104" s="519">
        <v>-18.750131391027324</v>
      </c>
      <c r="AD104" s="519">
        <v>-18.366526367077903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8" t="s">
        <v>173</v>
      </c>
      <c r="Z105" s="519">
        <v>-23.571306300209951</v>
      </c>
      <c r="AA105" s="519">
        <v>-26.149599724695953</v>
      </c>
      <c r="AB105" s="519">
        <v>-17.945345508567414</v>
      </c>
      <c r="AC105" s="519">
        <v>-14.952315411854627</v>
      </c>
      <c r="AD105" s="519">
        <v>-19.305176158541194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8" t="s">
        <v>173</v>
      </c>
      <c r="Z106" s="519">
        <v>-25.435088342671467</v>
      </c>
      <c r="AA106" s="519">
        <v>-25.781171508813589</v>
      </c>
      <c r="AB106" s="519">
        <v>-17.945345508567414</v>
      </c>
      <c r="AC106" s="519">
        <v>-17.963051520698443</v>
      </c>
      <c r="AD106" s="519">
        <v>-19.073668808361333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8" t="s">
        <v>173</v>
      </c>
      <c r="Z107" s="519">
        <v>-26.39154902957068</v>
      </c>
      <c r="AA107" s="519">
        <v>-26.023843982153661</v>
      </c>
      <c r="AB107" s="519">
        <v>-17.945345508567414</v>
      </c>
      <c r="AC107" s="519">
        <v>-16.901428178893624</v>
      </c>
      <c r="AD107" s="519">
        <v>-19.519208295018561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327</v>
      </c>
      <c r="O108" s="285" t="s">
        <v>328</v>
      </c>
      <c r="P108" s="284" t="s">
        <v>327</v>
      </c>
      <c r="Q108" s="275" t="s">
        <v>328</v>
      </c>
      <c r="Y108" s="518" t="s">
        <v>173</v>
      </c>
      <c r="Z108" s="519">
        <v>-28.28150621600895</v>
      </c>
      <c r="AA108" s="519">
        <v>-25.581939118740735</v>
      </c>
      <c r="AB108" s="519">
        <v>-17.945345508567414</v>
      </c>
      <c r="AC108" s="519">
        <v>-23.447900166717091</v>
      </c>
      <c r="AD108" s="519">
        <v>-19.079942490013934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8" t="s">
        <v>173</v>
      </c>
      <c r="Z109" s="519">
        <v>-23.885688766950889</v>
      </c>
      <c r="AA109" s="519">
        <v>-25.145255335699794</v>
      </c>
      <c r="AB109" s="519">
        <v>-17.945345508567414</v>
      </c>
      <c r="AC109" s="519">
        <v>-20.591648163948946</v>
      </c>
      <c r="AD109" s="519">
        <v>-18.988781285426768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8" t="s">
        <v>173</v>
      </c>
      <c r="Z110" s="519">
        <v>-28.861947265653249</v>
      </c>
      <c r="AA110" s="519">
        <v>-24.783241310550302</v>
      </c>
      <c r="AB110" s="519">
        <v>-17.945345508567414</v>
      </c>
      <c r="AC110" s="519">
        <v>-24.027983231989865</v>
      </c>
      <c r="AD110" s="519">
        <v>-18.909789350254812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8" t="s">
        <v>173</v>
      </c>
      <c r="Z111" s="519">
        <v>-22.646487910119962</v>
      </c>
      <c r="AA111" s="519">
        <v>-24.59220662185496</v>
      </c>
      <c r="AB111" s="519">
        <v>-17.945345508567414</v>
      </c>
      <c r="AC111" s="519">
        <v>-15.67527075599493</v>
      </c>
      <c r="AD111" s="519">
        <v>-19.164284972937789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8" t="s">
        <v>173</v>
      </c>
      <c r="Z112" s="519">
        <v>-20.514519818923365</v>
      </c>
      <c r="AA112" s="519">
        <v>-24.240396098062657</v>
      </c>
      <c r="AB112" s="519">
        <v>-17.945345508567414</v>
      </c>
      <c r="AC112" s="519">
        <v>-14.314186979744477</v>
      </c>
      <c r="AD112" s="519">
        <v>-18.956661435505573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8" t="s">
        <v>173</v>
      </c>
      <c r="Z113" s="519">
        <v>-22.900990166625029</v>
      </c>
      <c r="AA113" s="519">
        <v>-24.781247294314827</v>
      </c>
      <c r="AB113" s="519">
        <v>-17.945345508567414</v>
      </c>
      <c r="AC113" s="519">
        <v>-17.41010797449475</v>
      </c>
      <c r="AD113" s="519">
        <v>-19.328456792619779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8" t="s">
        <v>173</v>
      </c>
      <c r="Z114" s="519">
        <v>-25.054306208703292</v>
      </c>
      <c r="AA114" s="519">
        <v>-25.311390399202931</v>
      </c>
      <c r="AB114" s="519">
        <v>-17.945345508567414</v>
      </c>
      <c r="AC114" s="519">
        <v>-18.682897537674464</v>
      </c>
      <c r="AD114" s="519">
        <v>-19.2562843057439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8" t="s">
        <v>173</v>
      </c>
      <c r="Z115" s="519">
        <v>-25.818832549462826</v>
      </c>
      <c r="AA115" s="519">
        <v>-25.789297081778496</v>
      </c>
      <c r="AB115" s="519">
        <v>-17.945345508567414</v>
      </c>
      <c r="AC115" s="519">
        <v>-21.99453540469159</v>
      </c>
      <c r="AD115" s="519">
        <v>-19.09576037133376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8" t="s">
        <v>173</v>
      </c>
      <c r="Z116" s="519">
        <v>-27.671647140716082</v>
      </c>
      <c r="AA116" s="519">
        <v>-25.921561862827769</v>
      </c>
      <c r="AB116" s="519">
        <v>-17.945345508567414</v>
      </c>
      <c r="AC116" s="519">
        <v>-23.194215663748381</v>
      </c>
      <c r="AD116" s="519">
        <v>-18.743892784415863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8" t="s">
        <v>173</v>
      </c>
      <c r="Z117" s="519">
        <v>-32.572948999869972</v>
      </c>
      <c r="AA117" s="519">
        <v>-26.073602270467045</v>
      </c>
      <c r="AB117" s="519">
        <v>-17.945345508567414</v>
      </c>
      <c r="AC117" s="519">
        <v>-23.522775823858723</v>
      </c>
      <c r="AD117" s="519">
        <v>-18.892260382651092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8" t="s">
        <v>173</v>
      </c>
      <c r="Z118" s="519">
        <v>-25.991834688148909</v>
      </c>
      <c r="AA118" s="519">
        <v>-25.824430539608414</v>
      </c>
      <c r="AB118" s="519">
        <v>-17.945345508567414</v>
      </c>
      <c r="AC118" s="519">
        <v>-14.551603215123933</v>
      </c>
      <c r="AD118" s="519">
        <v>-18.314281882669842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8" t="s">
        <v>173</v>
      </c>
      <c r="Z119" s="519">
        <v>-21.440373286268287</v>
      </c>
      <c r="AA119" s="519">
        <v>-25.731820897125385</v>
      </c>
      <c r="AB119" s="519">
        <v>-17.945345508567414</v>
      </c>
      <c r="AC119" s="519">
        <v>-11.8511138713192</v>
      </c>
      <c r="AD119" s="519">
        <v>-17.515414261777188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8" t="s">
        <v>173</v>
      </c>
      <c r="Z120" s="519">
        <v>-23.965273020099986</v>
      </c>
      <c r="AA120" s="519">
        <v>-25.744824413491557</v>
      </c>
      <c r="AB120" s="519">
        <v>-17.945345508567414</v>
      </c>
      <c r="AC120" s="519">
        <v>-18.448681162141341</v>
      </c>
      <c r="AD120" s="519">
        <v>-17.253859064654314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8" t="s">
        <v>173</v>
      </c>
      <c r="Z121" s="519">
        <v>-23.310104092692843</v>
      </c>
      <c r="AA121" s="519">
        <v>-24.589503801350993</v>
      </c>
      <c r="AB121" s="519">
        <v>-17.945345508567414</v>
      </c>
      <c r="AC121" s="519">
        <v>-14.637048037805741</v>
      </c>
      <c r="AD121" s="519">
        <v>-17.167869462104083</v>
      </c>
    </row>
    <row r="122" spans="1:30" ht="14.4" x14ac:dyDescent="0.3">
      <c r="A122" s="309"/>
      <c r="C122" s="535" t="s">
        <v>331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8" t="s">
        <v>173</v>
      </c>
      <c r="Z122" s="519">
        <v>-25.170565052081599</v>
      </c>
      <c r="AA122" s="519">
        <v>-23.858130129330185</v>
      </c>
      <c r="AB122" s="519">
        <v>-17.945345508567414</v>
      </c>
      <c r="AC122" s="519">
        <v>-16.402462058442993</v>
      </c>
      <c r="AD122" s="519">
        <v>-17.954920234615525</v>
      </c>
    </row>
    <row r="123" spans="1:30" ht="14.4" x14ac:dyDescent="0.3">
      <c r="A123" s="309"/>
      <c r="C123" s="535" t="s">
        <v>332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8" t="s">
        <v>173</v>
      </c>
      <c r="Z123" s="519">
        <v>-27.76267175527931</v>
      </c>
      <c r="AA123" s="519">
        <v>-23.491672330102961</v>
      </c>
      <c r="AB123" s="519">
        <v>-17.945345508567414</v>
      </c>
      <c r="AC123" s="519">
        <v>-21.363329283888262</v>
      </c>
      <c r="AD123" s="519">
        <v>-18.802695254778303</v>
      </c>
    </row>
    <row r="124" spans="1:30" ht="14.4" x14ac:dyDescent="0.3">
      <c r="A124" s="309"/>
      <c r="C124" s="535" t="s">
        <v>333</v>
      </c>
      <c r="D124" s="286" t="s">
        <v>75</v>
      </c>
      <c r="E124" s="286" t="s">
        <v>75</v>
      </c>
      <c r="F124" s="286" t="s">
        <v>75</v>
      </c>
      <c r="G124" s="286" t="s">
        <v>75</v>
      </c>
      <c r="H124" s="282">
        <v>-0.14000000000000001</v>
      </c>
      <c r="I124" s="282">
        <v>0.16</v>
      </c>
      <c r="J124" s="283">
        <v>0.13</v>
      </c>
      <c r="K124" s="282">
        <v>0.84</v>
      </c>
      <c r="L124" s="282">
        <v>0.61</v>
      </c>
      <c r="M124" s="283">
        <v>0.83</v>
      </c>
      <c r="N124" s="286" t="s">
        <v>75</v>
      </c>
      <c r="O124" s="286" t="s">
        <v>75</v>
      </c>
      <c r="P124" s="286" t="s">
        <v>75</v>
      </c>
      <c r="Q124" s="286" t="s">
        <v>75</v>
      </c>
      <c r="Y124" s="518" t="s">
        <v>173</v>
      </c>
      <c r="Z124" s="519">
        <v>-24.485704714886023</v>
      </c>
      <c r="AA124" s="519">
        <v>-22.670279800901604</v>
      </c>
      <c r="AB124" s="519">
        <v>-17.945345508567414</v>
      </c>
      <c r="AC124" s="519">
        <v>-22.920848606007112</v>
      </c>
      <c r="AD124" s="519">
        <v>-18.403973512582006</v>
      </c>
    </row>
    <row r="125" spans="1:30" s="517" customFormat="1" ht="14.4" x14ac:dyDescent="0.3">
      <c r="B125" s="98"/>
      <c r="C125" s="535" t="s">
        <v>334</v>
      </c>
      <c r="D125" s="286" t="s">
        <v>75</v>
      </c>
      <c r="E125" s="286" t="s">
        <v>75</v>
      </c>
      <c r="F125" s="286" t="s">
        <v>75</v>
      </c>
      <c r="G125" s="286" t="s">
        <v>75</v>
      </c>
      <c r="H125" s="282">
        <v>-0.13</v>
      </c>
      <c r="I125" s="282">
        <v>0.24</v>
      </c>
      <c r="J125" s="283">
        <v>0.2</v>
      </c>
      <c r="K125" s="282">
        <v>0.9</v>
      </c>
      <c r="L125" s="282">
        <v>0.62</v>
      </c>
      <c r="M125" s="283">
        <v>0.88</v>
      </c>
      <c r="N125" s="286" t="s">
        <v>75</v>
      </c>
      <c r="O125" s="286" t="s">
        <v>75</v>
      </c>
      <c r="P125" s="286" t="s">
        <v>75</v>
      </c>
      <c r="Q125" s="286" t="s">
        <v>75</v>
      </c>
      <c r="Y125" s="518" t="s">
        <v>173</v>
      </c>
      <c r="Z125" s="519">
        <v>-20.872218984003243</v>
      </c>
      <c r="AA125" s="519">
        <v>-22.347921278683632</v>
      </c>
      <c r="AB125" s="519">
        <v>-17.945345508567414</v>
      </c>
      <c r="AC125" s="519">
        <v>-20.060958622704021</v>
      </c>
      <c r="AD125" s="519">
        <v>-18.289083979649611</v>
      </c>
    </row>
    <row r="126" spans="1:30" s="517" customFormat="1" ht="14.4" x14ac:dyDescent="0.3">
      <c r="B126" s="98"/>
      <c r="C126" s="535" t="s">
        <v>335</v>
      </c>
      <c r="D126" s="286" t="s">
        <v>75</v>
      </c>
      <c r="E126" s="286" t="s">
        <v>75</v>
      </c>
      <c r="F126" s="286" t="s">
        <v>75</v>
      </c>
      <c r="G126" s="286" t="s">
        <v>75</v>
      </c>
      <c r="H126" s="282">
        <v>-0.19</v>
      </c>
      <c r="I126" s="282">
        <v>0.17</v>
      </c>
      <c r="J126" s="283">
        <v>0.13</v>
      </c>
      <c r="K126" s="282">
        <v>0.83</v>
      </c>
      <c r="L126" s="282">
        <v>0.4</v>
      </c>
      <c r="M126" s="283">
        <v>0.8</v>
      </c>
      <c r="N126" s="286" t="s">
        <v>75</v>
      </c>
      <c r="O126" s="286" t="s">
        <v>75</v>
      </c>
      <c r="P126" s="286" t="s">
        <v>75</v>
      </c>
      <c r="Q126" s="286" t="s">
        <v>75</v>
      </c>
      <c r="Y126" s="518" t="s">
        <v>173</v>
      </c>
      <c r="Z126" s="519">
        <v>-18.875168691677722</v>
      </c>
      <c r="AA126" s="519">
        <v>-22.787414247087774</v>
      </c>
      <c r="AB126" s="519">
        <v>-17.945345508567414</v>
      </c>
      <c r="AC126" s="519">
        <v>-17.785539012458642</v>
      </c>
      <c r="AD126" s="519">
        <v>-18.870308890772986</v>
      </c>
    </row>
    <row r="127" spans="1:30" x14ac:dyDescent="0.3">
      <c r="A127" s="309"/>
      <c r="C127" s="287"/>
      <c r="D127" s="32"/>
      <c r="E127" s="32"/>
      <c r="F127" s="32"/>
      <c r="G127" s="32"/>
      <c r="H127" s="276"/>
      <c r="I127" s="276"/>
      <c r="J127" s="277"/>
      <c r="K127" s="278"/>
      <c r="L127" s="278"/>
      <c r="M127" s="277"/>
      <c r="N127" s="277"/>
      <c r="O127" s="277"/>
      <c r="P127" s="277"/>
      <c r="Q127" s="276"/>
      <c r="Y127" s="518" t="s">
        <v>173</v>
      </c>
      <c r="Z127" s="519">
        <v>-18.215525315690478</v>
      </c>
      <c r="AA127" s="519">
        <v>-22.753963472458167</v>
      </c>
      <c r="AB127" s="519">
        <v>-17.945345508567414</v>
      </c>
      <c r="AC127" s="519">
        <v>-15.657628966767277</v>
      </c>
      <c r="AD127" s="519">
        <v>-19.181618632834979</v>
      </c>
    </row>
    <row r="128" spans="1:30" x14ac:dyDescent="0.3">
      <c r="A128" s="309"/>
      <c r="C128" s="281"/>
      <c r="D128" s="309"/>
      <c r="J128" s="29"/>
      <c r="M128" s="29"/>
      <c r="N128" s="29"/>
      <c r="O128" s="29"/>
      <c r="P128" s="29"/>
      <c r="Y128" s="518" t="s">
        <v>173</v>
      </c>
      <c r="Z128" s="519">
        <v>-21.053594437167057</v>
      </c>
      <c r="AA128" s="519">
        <v>-23.666593907185728</v>
      </c>
      <c r="AB128" s="519">
        <v>-17.945345508567414</v>
      </c>
      <c r="AC128" s="519">
        <v>-13.832821307278991</v>
      </c>
      <c r="AD128" s="519">
        <v>-19.762161750294464</v>
      </c>
    </row>
    <row r="129" spans="1:30" ht="15.6" customHeight="1" x14ac:dyDescent="0.3">
      <c r="A129" s="309"/>
      <c r="C129" s="29" t="s">
        <v>82</v>
      </c>
      <c r="D129" s="29"/>
      <c r="E129" s="29"/>
      <c r="F129" s="29"/>
      <c r="G129" s="29"/>
      <c r="H129" s="29"/>
      <c r="J129" s="29"/>
      <c r="M129" s="29"/>
      <c r="N129" s="29"/>
      <c r="O129" s="29"/>
      <c r="P129" s="29"/>
      <c r="Y129" s="518">
        <v>43952</v>
      </c>
      <c r="Z129" s="519">
        <v>-28.247015830910584</v>
      </c>
      <c r="AA129" s="519">
        <v>-23.391201204512178</v>
      </c>
      <c r="AB129" s="519">
        <v>-17.945345508567414</v>
      </c>
      <c r="AC129" s="519">
        <v>-20.471036436306605</v>
      </c>
      <c r="AD129" s="519">
        <v>-19.355598661024811</v>
      </c>
    </row>
    <row r="130" spans="1:30" ht="15.6" customHeight="1" x14ac:dyDescent="0.3">
      <c r="A130" s="309"/>
      <c r="C130" s="29" t="s">
        <v>284</v>
      </c>
      <c r="D130" s="29"/>
      <c r="E130" s="29"/>
      <c r="F130" s="29"/>
      <c r="G130" s="29"/>
      <c r="H130" s="29"/>
      <c r="I130" s="29"/>
      <c r="J130" s="29"/>
      <c r="M130" s="29"/>
      <c r="N130" s="29"/>
      <c r="O130" s="29"/>
      <c r="P130" s="29"/>
      <c r="Y130" s="518" t="s">
        <v>173</v>
      </c>
      <c r="Z130" s="519">
        <v>-27.528516332872087</v>
      </c>
      <c r="AA130" s="519">
        <v>-24.040400589181598</v>
      </c>
      <c r="AB130" s="519">
        <v>-17.945345508567414</v>
      </c>
      <c r="AC130" s="519">
        <v>-23.542497478322204</v>
      </c>
      <c r="AD130" s="519">
        <v>-19.414686388135461</v>
      </c>
    </row>
    <row r="131" spans="1:30" ht="15.6" customHeight="1" x14ac:dyDescent="0.3">
      <c r="A131" s="309"/>
      <c r="Y131" s="518" t="s">
        <v>173</v>
      </c>
      <c r="Z131" s="519">
        <v>-30.874117757978933</v>
      </c>
      <c r="AA131" s="519">
        <v>-24.448014175214045</v>
      </c>
      <c r="AB131" s="519">
        <v>-17.945345508567414</v>
      </c>
      <c r="AC131" s="519">
        <v>-26.984650428223503</v>
      </c>
      <c r="AD131" s="519">
        <v>-19.854986277994129</v>
      </c>
    </row>
    <row r="132" spans="1:30" ht="15.6" customHeight="1" x14ac:dyDescent="0.3">
      <c r="A132" s="309"/>
      <c r="C132" s="583" t="s">
        <v>157</v>
      </c>
      <c r="D132" s="583"/>
      <c r="E132" s="583"/>
      <c r="F132" s="583"/>
      <c r="G132" s="583"/>
      <c r="H132" s="583"/>
      <c r="I132" s="583"/>
      <c r="J132" s="583"/>
      <c r="K132" s="583"/>
      <c r="L132" s="583"/>
      <c r="M132" s="583"/>
      <c r="N132" s="583"/>
      <c r="Y132" s="518" t="s">
        <v>173</v>
      </c>
      <c r="Z132" s="519">
        <v>-18.944470065288389</v>
      </c>
      <c r="AA132" s="519">
        <v>-24.930771431297245</v>
      </c>
      <c r="AB132" s="519">
        <v>-17.945345508567414</v>
      </c>
      <c r="AC132" s="519">
        <v>-17.215016997816477</v>
      </c>
      <c r="AD132" s="519">
        <v>-20.832726043668774</v>
      </c>
    </row>
    <row r="133" spans="1:30" ht="15.6" customHeight="1" x14ac:dyDescent="0.3">
      <c r="A133" s="309"/>
      <c r="C133" s="309"/>
      <c r="D133" s="309"/>
      <c r="Y133" s="518" t="s">
        <v>173</v>
      </c>
      <c r="Z133" s="519">
        <v>-23.419564384363678</v>
      </c>
      <c r="AA133" s="519">
        <v>-24.085641139441748</v>
      </c>
      <c r="AB133" s="519">
        <v>-17.945345508567414</v>
      </c>
      <c r="AC133" s="519">
        <v>-18.199153102233169</v>
      </c>
      <c r="AD133" s="519">
        <v>-20.219308769899246</v>
      </c>
    </row>
    <row r="134" spans="1:30" ht="15.6" customHeight="1" x14ac:dyDescent="0.3">
      <c r="A134" s="309"/>
      <c r="C134" s="584" t="s">
        <v>39</v>
      </c>
      <c r="D134" s="570"/>
      <c r="E134" s="586" t="s">
        <v>305</v>
      </c>
      <c r="F134" s="587"/>
      <c r="G134" s="587"/>
      <c r="H134" s="588"/>
      <c r="I134" s="586" t="s">
        <v>310</v>
      </c>
      <c r="J134" s="587"/>
      <c r="K134" s="587"/>
      <c r="L134" s="588"/>
      <c r="Y134" s="518" t="s">
        <v>173</v>
      </c>
      <c r="Z134" s="519">
        <v>-21.068820417917578</v>
      </c>
      <c r="AA134" s="519">
        <v>-23.968898917559908</v>
      </c>
      <c r="AB134" s="519">
        <v>-17.945345508567414</v>
      </c>
      <c r="AC134" s="519">
        <v>-18.739728195777957</v>
      </c>
      <c r="AD134" s="519">
        <v>-19.967705512988982</v>
      </c>
    </row>
    <row r="135" spans="1:30" ht="15.6" customHeight="1" x14ac:dyDescent="0.3">
      <c r="A135" s="309"/>
      <c r="C135" s="585"/>
      <c r="D135" s="572"/>
      <c r="E135" s="573" t="s">
        <v>304</v>
      </c>
      <c r="F135" s="559" t="s">
        <v>156</v>
      </c>
      <c r="G135" s="569" t="s">
        <v>311</v>
      </c>
      <c r="H135" s="570"/>
      <c r="I135" s="573" t="s">
        <v>304</v>
      </c>
      <c r="J135" s="559" t="s">
        <v>156</v>
      </c>
      <c r="K135" s="569" t="s">
        <v>312</v>
      </c>
      <c r="L135" s="570"/>
      <c r="Y135" s="518" t="s">
        <v>173</v>
      </c>
      <c r="Z135" s="519">
        <v>-24.432895229749477</v>
      </c>
      <c r="AA135" s="519">
        <v>-23.833430476434888</v>
      </c>
      <c r="AB135" s="519">
        <v>-17.945345508567414</v>
      </c>
      <c r="AC135" s="519">
        <v>-20.676999667001525</v>
      </c>
      <c r="AD135" s="519">
        <v>-19.713158182625818</v>
      </c>
    </row>
    <row r="136" spans="1:30" ht="15.6" customHeight="1" x14ac:dyDescent="0.3">
      <c r="A136" s="309"/>
      <c r="C136" s="585"/>
      <c r="D136" s="572"/>
      <c r="E136" s="574"/>
      <c r="F136" s="575"/>
      <c r="G136" s="571"/>
      <c r="H136" s="572"/>
      <c r="I136" s="574"/>
      <c r="J136" s="575"/>
      <c r="K136" s="571"/>
      <c r="L136" s="572"/>
      <c r="Y136" s="518" t="s">
        <v>173</v>
      </c>
      <c r="Z136" s="519">
        <v>-22.331103787922071</v>
      </c>
      <c r="AA136" s="519">
        <v>-24.543935916322742</v>
      </c>
      <c r="AB136" s="519">
        <v>-17.945345508567414</v>
      </c>
      <c r="AC136" s="519">
        <v>-16.177115519919909</v>
      </c>
      <c r="AD136" s="519">
        <v>-20.023284548053905</v>
      </c>
    </row>
    <row r="137" spans="1:30" ht="15.6" customHeight="1" x14ac:dyDescent="0.3">
      <c r="A137" s="309"/>
      <c r="C137" s="288"/>
      <c r="D137" s="289"/>
      <c r="E137" s="289"/>
      <c r="J137" s="29"/>
      <c r="K137" s="290"/>
      <c r="Y137" s="518" t="s">
        <v>173</v>
      </c>
      <c r="Z137" s="519">
        <v>-26.711320779699246</v>
      </c>
      <c r="AA137" s="519">
        <v>-24.439169299137038</v>
      </c>
      <c r="AB137" s="519">
        <v>-17.945345508567414</v>
      </c>
      <c r="AC137" s="519">
        <v>-21.781274679950343</v>
      </c>
      <c r="AD137" s="519">
        <v>-19.713543506233055</v>
      </c>
    </row>
    <row r="138" spans="1:30" x14ac:dyDescent="0.3">
      <c r="A138" s="309"/>
      <c r="C138" s="291"/>
      <c r="D138" s="291"/>
      <c r="E138" s="291"/>
      <c r="F138" s="291"/>
      <c r="G138" s="291"/>
      <c r="H138" s="291"/>
      <c r="I138" s="291"/>
      <c r="J138" s="291"/>
      <c r="K138" s="292"/>
      <c r="L138" s="292"/>
      <c r="M138" s="291"/>
      <c r="N138" s="291"/>
      <c r="O138" s="291"/>
      <c r="Y138" s="518" t="s">
        <v>173</v>
      </c>
      <c r="Z138" s="519">
        <v>-29.925838670103769</v>
      </c>
      <c r="AA138" s="519">
        <v>-24.657982835675842</v>
      </c>
      <c r="AB138" s="519">
        <v>-17.945345508567414</v>
      </c>
      <c r="AC138" s="519">
        <v>-25.202819115681365</v>
      </c>
      <c r="AD138" s="519">
        <v>-19.368774378208929</v>
      </c>
    </row>
    <row r="139" spans="1:30" x14ac:dyDescent="0.3">
      <c r="A139" s="309"/>
      <c r="C139" s="566" t="s">
        <v>303</v>
      </c>
      <c r="D139" s="566"/>
      <c r="E139" s="293">
        <v>0.09</v>
      </c>
      <c r="F139" s="266">
        <v>35.200000000000003</v>
      </c>
      <c r="G139" s="294"/>
      <c r="H139" s="295">
        <v>0.45</v>
      </c>
      <c r="I139" s="293">
        <v>0.36</v>
      </c>
      <c r="J139" s="266">
        <v>37.1</v>
      </c>
      <c r="K139" s="296"/>
      <c r="L139" s="296">
        <v>0.32</v>
      </c>
      <c r="N139" s="99"/>
      <c r="Y139" s="518" t="s">
        <v>173</v>
      </c>
      <c r="Z139" s="519">
        <v>-23.918008144503361</v>
      </c>
      <c r="AA139" s="519">
        <v>-24.388980906093558</v>
      </c>
      <c r="AB139" s="519">
        <v>-17.945345508567414</v>
      </c>
      <c r="AC139" s="519">
        <v>-19.385901555813064</v>
      </c>
      <c r="AD139" s="519">
        <v>-18.82237191119555</v>
      </c>
    </row>
    <row r="140" spans="1:30" x14ac:dyDescent="0.3">
      <c r="A140" s="309"/>
      <c r="C140" s="288"/>
      <c r="D140" s="289"/>
      <c r="E140" s="289"/>
      <c r="F140" s="267"/>
      <c r="G140" s="294"/>
      <c r="H140" s="265"/>
      <c r="J140" s="267"/>
      <c r="K140" s="273"/>
      <c r="L140" s="273"/>
      <c r="N140" s="100"/>
      <c r="Y140" s="518" t="s">
        <v>173</v>
      </c>
      <c r="Z140" s="519">
        <v>-22.686198064063774</v>
      </c>
      <c r="AA140" s="519">
        <v>-23.62394545753159</v>
      </c>
      <c r="AB140" s="519">
        <v>-17.945345508567414</v>
      </c>
      <c r="AC140" s="519">
        <v>-16.030965809487213</v>
      </c>
      <c r="AD140" s="519">
        <v>-19.34571515464043</v>
      </c>
    </row>
    <row r="141" spans="1:30" x14ac:dyDescent="0.3">
      <c r="A141" s="309"/>
      <c r="C141" s="566" t="s">
        <v>306</v>
      </c>
      <c r="D141" s="566"/>
      <c r="E141" s="293">
        <v>-0.47</v>
      </c>
      <c r="F141" s="266">
        <v>39.299999999999997</v>
      </c>
      <c r="G141" s="297"/>
      <c r="H141" s="295">
        <v>0.67</v>
      </c>
      <c r="I141" s="293">
        <v>0.09</v>
      </c>
      <c r="J141" s="266">
        <v>38.700000000000003</v>
      </c>
      <c r="K141" s="296"/>
      <c r="L141" s="296">
        <v>0.52</v>
      </c>
      <c r="M141" s="101"/>
      <c r="N141" s="98"/>
      <c r="Y141" s="518" t="s">
        <v>173</v>
      </c>
      <c r="Z141" s="519">
        <v>-22.600515173689171</v>
      </c>
      <c r="AA141" s="519">
        <v>-23.540735006300235</v>
      </c>
      <c r="AB141" s="519">
        <v>-17.945345508567414</v>
      </c>
      <c r="AC141" s="519">
        <v>-16.32634429960909</v>
      </c>
      <c r="AD141" s="519">
        <v>-19.359630512593412</v>
      </c>
    </row>
    <row r="142" spans="1:30" x14ac:dyDescent="0.3">
      <c r="A142" s="309"/>
      <c r="C142" s="565"/>
      <c r="D142" s="56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8" t="s">
        <v>173</v>
      </c>
      <c r="Z142" s="519">
        <v>-22.549881722673518</v>
      </c>
      <c r="AA142" s="519">
        <v>-23.365643766607782</v>
      </c>
      <c r="AB142" s="519">
        <v>-17.945345508567414</v>
      </c>
      <c r="AC142" s="519">
        <v>-16.852182397907868</v>
      </c>
      <c r="AD142" s="519">
        <v>-19.047145512168779</v>
      </c>
    </row>
    <row r="143" spans="1:30" x14ac:dyDescent="0.3">
      <c r="A143" s="309"/>
      <c r="C143" s="566" t="s">
        <v>307</v>
      </c>
      <c r="D143" s="566"/>
      <c r="E143" s="293">
        <v>-0.09</v>
      </c>
      <c r="F143" s="266">
        <v>37.4</v>
      </c>
      <c r="G143" s="297"/>
      <c r="H143" s="295">
        <v>0.47</v>
      </c>
      <c r="I143" s="293">
        <v>0.25</v>
      </c>
      <c r="J143" s="266">
        <v>36.6</v>
      </c>
      <c r="K143" s="296"/>
      <c r="L143" s="296">
        <v>0.42</v>
      </c>
      <c r="M143" s="101"/>
      <c r="N143" s="98"/>
      <c r="Y143" s="518" t="s">
        <v>173</v>
      </c>
      <c r="Z143" s="519">
        <v>-16.975855647988283</v>
      </c>
      <c r="AA143" s="519">
        <v>-23.339938754539279</v>
      </c>
      <c r="AB143" s="519">
        <v>-17.945345508567414</v>
      </c>
      <c r="AC143" s="519">
        <v>-19.840518224034071</v>
      </c>
      <c r="AD143" s="519">
        <v>-19.080845855492992</v>
      </c>
    </row>
    <row r="144" spans="1:30" x14ac:dyDescent="0.3">
      <c r="A144" s="309"/>
      <c r="C144" s="345"/>
      <c r="D144" s="345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8" t="s">
        <v>173</v>
      </c>
      <c r="Z144" s="519">
        <v>-26.128847621079768</v>
      </c>
      <c r="AA144" s="519">
        <v>-23.118996443472902</v>
      </c>
      <c r="AB144" s="519">
        <v>-17.945345508567414</v>
      </c>
      <c r="AC144" s="519">
        <v>-21.878682185621201</v>
      </c>
      <c r="AD144" s="519">
        <v>-19.129805353406645</v>
      </c>
    </row>
    <row r="145" spans="1:30" x14ac:dyDescent="0.3">
      <c r="A145" s="309"/>
      <c r="C145" s="566" t="s">
        <v>308</v>
      </c>
      <c r="D145" s="566"/>
      <c r="E145" s="293">
        <v>-0.11</v>
      </c>
      <c r="F145" s="266">
        <v>38.6</v>
      </c>
      <c r="G145" s="297"/>
      <c r="H145" s="295">
        <v>0.47</v>
      </c>
      <c r="I145" s="293">
        <v>0.41</v>
      </c>
      <c r="J145" s="266">
        <v>36.6</v>
      </c>
      <c r="K145" s="296"/>
      <c r="L145" s="296">
        <v>0.42</v>
      </c>
      <c r="M145" s="101"/>
      <c r="N145" s="98"/>
      <c r="Y145" s="518" t="s">
        <v>173</v>
      </c>
      <c r="Z145" s="519">
        <v>-28.700199992256621</v>
      </c>
      <c r="AA145" s="519">
        <v>-22.539628810688093</v>
      </c>
      <c r="AB145" s="519">
        <v>-17.945345508567414</v>
      </c>
      <c r="AC145" s="519">
        <v>-23.015424112708942</v>
      </c>
      <c r="AD145" s="519">
        <v>-18.795884661016089</v>
      </c>
    </row>
    <row r="146" spans="1:30" x14ac:dyDescent="0.3">
      <c r="A146" s="309"/>
      <c r="C146" s="565"/>
      <c r="D146" s="565"/>
      <c r="E146" s="293"/>
      <c r="F146" s="266"/>
      <c r="G146" s="297"/>
      <c r="H146" s="295"/>
      <c r="I146" s="293"/>
      <c r="J146" s="266"/>
      <c r="K146" s="296"/>
      <c r="L146" s="296"/>
      <c r="M146" s="101"/>
      <c r="N146" s="98"/>
      <c r="Y146" s="518" t="s">
        <v>173</v>
      </c>
      <c r="Z146" s="519">
        <v>-23.738073060023822</v>
      </c>
      <c r="AA146" s="519">
        <v>-22.102112171604961</v>
      </c>
      <c r="AB146" s="519">
        <v>-17.945345508567414</v>
      </c>
      <c r="AC146" s="519">
        <v>-19.621803959082584</v>
      </c>
      <c r="AD146" s="519">
        <v>-18.858416766734621</v>
      </c>
    </row>
    <row r="147" spans="1:30" x14ac:dyDescent="0.3">
      <c r="A147" s="309"/>
      <c r="C147" s="566" t="s">
        <v>309</v>
      </c>
      <c r="D147" s="566"/>
      <c r="E147" s="293">
        <v>-0.31</v>
      </c>
      <c r="F147" s="266">
        <v>37.200000000000003</v>
      </c>
      <c r="G147" s="297"/>
      <c r="H147" s="295">
        <v>0.61</v>
      </c>
      <c r="I147" s="293">
        <v>0.46</v>
      </c>
      <c r="J147" s="266">
        <v>37.6</v>
      </c>
      <c r="K147" s="296"/>
      <c r="L147" s="296">
        <v>0.46</v>
      </c>
      <c r="M147" s="101"/>
      <c r="N147" s="98"/>
      <c r="Y147" s="518" t="s">
        <v>173</v>
      </c>
      <c r="Z147" s="519">
        <v>-21.139601886599149</v>
      </c>
      <c r="AA147" s="519">
        <v>-22.303687929960223</v>
      </c>
      <c r="AB147" s="519">
        <v>-17.945345508567414</v>
      </c>
      <c r="AC147" s="519">
        <v>-16.373682294882741</v>
      </c>
      <c r="AD147" s="519">
        <v>-18.284112449394112</v>
      </c>
    </row>
    <row r="148" spans="1:30" ht="15" customHeight="1" x14ac:dyDescent="0.3">
      <c r="A148" s="309"/>
      <c r="C148" s="565"/>
      <c r="D148" s="565"/>
      <c r="E148" s="298"/>
      <c r="F148" s="264"/>
      <c r="G148" s="299"/>
      <c r="H148" s="300"/>
      <c r="I148" s="298"/>
      <c r="J148" s="299"/>
      <c r="K148" s="296"/>
      <c r="L148" s="296"/>
      <c r="M148" s="101"/>
      <c r="N148" s="98"/>
      <c r="Y148" s="518" t="s">
        <v>173</v>
      </c>
      <c r="Z148" s="519">
        <v>-18.544941744195494</v>
      </c>
      <c r="AA148" s="519">
        <v>-22.007155805191076</v>
      </c>
      <c r="AB148" s="519">
        <v>-17.945345508567414</v>
      </c>
      <c r="AC148" s="519">
        <v>-13.988899452875202</v>
      </c>
      <c r="AD148" s="519">
        <v>-18.08438904803069</v>
      </c>
    </row>
    <row r="149" spans="1:30" ht="12.75" customHeight="1" x14ac:dyDescent="0.3">
      <c r="A149" s="309"/>
      <c r="C149" s="567"/>
      <c r="D149" s="567"/>
      <c r="E149" s="268"/>
      <c r="F149" s="268"/>
      <c r="G149" s="269"/>
      <c r="H149" s="301"/>
      <c r="I149" s="268"/>
      <c r="J149" s="269"/>
      <c r="K149" s="274"/>
      <c r="L149" s="302"/>
      <c r="M149" s="101"/>
      <c r="N149" s="98"/>
      <c r="Y149" s="518" t="s">
        <v>173</v>
      </c>
      <c r="Z149" s="519">
        <v>-19.487265249091568</v>
      </c>
      <c r="AA149" s="519">
        <v>-21.492026462896913</v>
      </c>
      <c r="AB149" s="519">
        <v>-17.945345508567414</v>
      </c>
      <c r="AC149" s="519">
        <v>-17.289907137937604</v>
      </c>
      <c r="AD149" s="519">
        <v>-17.829863418679736</v>
      </c>
    </row>
    <row r="150" spans="1:30" ht="13.5" customHeight="1" x14ac:dyDescent="0.3">
      <c r="A150" s="309"/>
      <c r="C150" s="568"/>
      <c r="D150" s="568"/>
      <c r="E150" s="298"/>
      <c r="F150" s="298"/>
      <c r="G150" s="299"/>
      <c r="H150" s="300"/>
      <c r="I150" s="298"/>
      <c r="J150" s="299"/>
      <c r="L150" s="303"/>
      <c r="M150" s="101"/>
      <c r="N150" s="98"/>
      <c r="Y150" s="518" t="s">
        <v>173</v>
      </c>
      <c r="Z150" s="519">
        <v>-18.386885956475101</v>
      </c>
      <c r="AA150" s="519">
        <v>-21.131912649113303</v>
      </c>
      <c r="AB150" s="519">
        <v>-17.945345508567414</v>
      </c>
      <c r="AC150" s="519">
        <v>-15.820388002650503</v>
      </c>
      <c r="AD150" s="519">
        <v>-17.320714141164409</v>
      </c>
    </row>
    <row r="151" spans="1:30" ht="12.75" customHeight="1" x14ac:dyDescent="0.3">
      <c r="A151" s="309"/>
      <c r="C151" s="565" t="s">
        <v>158</v>
      </c>
      <c r="D151" s="565"/>
      <c r="E151" s="298"/>
      <c r="F151" s="298"/>
      <c r="G151" s="299"/>
      <c r="H151" s="300"/>
      <c r="I151" s="298"/>
      <c r="J151" s="299"/>
      <c r="L151" s="303"/>
      <c r="M151" s="101"/>
      <c r="N151" s="98"/>
      <c r="Y151" s="518" t="s">
        <v>173</v>
      </c>
      <c r="Z151" s="519">
        <v>-24.053122747695753</v>
      </c>
      <c r="AA151" s="519">
        <v>-20.592910704003568</v>
      </c>
      <c r="AB151" s="519">
        <v>-17.945345508567414</v>
      </c>
      <c r="AC151" s="519">
        <v>-20.480618376077246</v>
      </c>
      <c r="AD151" s="519">
        <v>-16.56867075149589</v>
      </c>
    </row>
    <row r="152" spans="1:30" ht="15.75" customHeight="1" x14ac:dyDescent="0.3">
      <c r="A152" s="309"/>
      <c r="C152" s="29" t="s">
        <v>313</v>
      </c>
      <c r="D152" s="304"/>
      <c r="E152" s="304"/>
      <c r="F152" s="304"/>
      <c r="G152" s="304"/>
      <c r="H152" s="304"/>
      <c r="I152" s="304"/>
      <c r="J152" s="304"/>
      <c r="K152" s="304"/>
      <c r="L152" s="304"/>
      <c r="M152" s="101"/>
      <c r="N152" s="98"/>
      <c r="Y152" s="518" t="s">
        <v>173</v>
      </c>
      <c r="Z152" s="519">
        <v>-25.094294596197489</v>
      </c>
      <c r="AA152" s="519">
        <v>-20.6744357228587</v>
      </c>
      <c r="AB152" s="519">
        <v>-17.945345508567414</v>
      </c>
      <c r="AC152" s="519">
        <v>-21.233744707252271</v>
      </c>
      <c r="AD152" s="519">
        <v>-16.64285989654881</v>
      </c>
    </row>
    <row r="153" spans="1:30" ht="14.4" x14ac:dyDescent="0.3">
      <c r="A153" s="309"/>
      <c r="C153" s="565" t="s">
        <v>314</v>
      </c>
      <c r="D153" s="565"/>
      <c r="E153" s="565"/>
      <c r="F153" s="565"/>
      <c r="G153" s="565"/>
      <c r="H153" s="565"/>
      <c r="I153" s="565"/>
      <c r="J153" s="565"/>
      <c r="K153" s="565"/>
      <c r="L153" s="304"/>
      <c r="M153" s="304"/>
      <c r="N153" s="98"/>
      <c r="Y153" s="518" t="s">
        <v>173</v>
      </c>
      <c r="Z153" s="519">
        <v>-21.217276363538563</v>
      </c>
      <c r="AA153" s="519">
        <v>-20.520187507916962</v>
      </c>
      <c r="AB153" s="519">
        <v>-17.945345508567414</v>
      </c>
      <c r="AC153" s="519">
        <v>-16.057759016475288</v>
      </c>
      <c r="AD153" s="519">
        <v>-15.931789939123025</v>
      </c>
    </row>
    <row r="154" spans="1:30" ht="14.4" x14ac:dyDescent="0.3">
      <c r="A154" s="309"/>
      <c r="C154" s="565"/>
      <c r="D154" s="565"/>
      <c r="E154" s="565"/>
      <c r="F154" s="565"/>
      <c r="G154" s="565"/>
      <c r="H154" s="565"/>
      <c r="I154" s="565"/>
      <c r="J154" s="565"/>
      <c r="K154" s="565"/>
      <c r="L154" s="304"/>
      <c r="M154" s="304"/>
      <c r="N154" s="98"/>
      <c r="Y154" s="518" t="s">
        <v>173</v>
      </c>
      <c r="Z154" s="519">
        <v>-17.366588270831006</v>
      </c>
      <c r="AA154" s="519">
        <v>-20.351991840406864</v>
      </c>
      <c r="AB154" s="519">
        <v>-17.945345508567414</v>
      </c>
      <c r="AC154" s="519">
        <v>-11.109378567203109</v>
      </c>
      <c r="AD154" s="519">
        <v>-15.090539450354282</v>
      </c>
    </row>
    <row r="155" spans="1:30" ht="14.4" x14ac:dyDescent="0.3">
      <c r="A155" s="309"/>
      <c r="C155" s="565" t="s">
        <v>315</v>
      </c>
      <c r="D155" s="565"/>
      <c r="E155" s="565"/>
      <c r="F155" s="565"/>
      <c r="G155" s="565"/>
      <c r="H155" s="565"/>
      <c r="I155" s="565"/>
      <c r="J155" s="565"/>
      <c r="K155" s="565"/>
      <c r="L155" s="304"/>
      <c r="M155" s="101"/>
      <c r="N155" s="98"/>
      <c r="Y155" s="518" t="s">
        <v>173</v>
      </c>
      <c r="Z155" s="519">
        <v>-19.115616876181424</v>
      </c>
      <c r="AA155" s="519">
        <v>-19.978619987668839</v>
      </c>
      <c r="AB155" s="519">
        <v>-17.945345508567414</v>
      </c>
      <c r="AC155" s="519">
        <v>-14.50822346824566</v>
      </c>
      <c r="AD155" s="519">
        <v>-13.848528874912237</v>
      </c>
    </row>
    <row r="156" spans="1:30" ht="14.4" x14ac:dyDescent="0.3">
      <c r="A156" s="309"/>
      <c r="C156" s="565"/>
      <c r="D156" s="565"/>
      <c r="E156" s="565"/>
      <c r="F156" s="565"/>
      <c r="G156" s="565"/>
      <c r="H156" s="565"/>
      <c r="I156" s="565"/>
      <c r="J156" s="565"/>
      <c r="K156" s="565"/>
      <c r="L156" s="304"/>
      <c r="M156" s="101"/>
      <c r="N156" s="98"/>
      <c r="Y156" s="518" t="s">
        <v>173</v>
      </c>
      <c r="Z156" s="519">
        <v>-18.407527744499397</v>
      </c>
      <c r="AA156" s="519">
        <v>-19.999364823643386</v>
      </c>
      <c r="AB156" s="519">
        <v>-17.945345508567414</v>
      </c>
      <c r="AC156" s="519">
        <v>-12.312417435957101</v>
      </c>
      <c r="AD156" s="519">
        <v>-13.423098529140129</v>
      </c>
    </row>
    <row r="157" spans="1:30" x14ac:dyDescent="0.3">
      <c r="A157" s="309"/>
      <c r="C157" s="281"/>
      <c r="D157" s="309"/>
      <c r="J157" s="29"/>
      <c r="M157" s="29"/>
      <c r="N157" s="29"/>
      <c r="Y157" s="518" t="s">
        <v>173</v>
      </c>
      <c r="Z157" s="519">
        <v>-17.209516283904435</v>
      </c>
      <c r="AA157" s="519">
        <v>-20.067725511332547</v>
      </c>
      <c r="AB157" s="519">
        <v>-17.945345508567414</v>
      </c>
      <c r="AC157" s="519">
        <v>-9.931634581269293</v>
      </c>
      <c r="AD157" s="519">
        <v>-13.155631335616635</v>
      </c>
    </row>
    <row r="158" spans="1:30" x14ac:dyDescent="0.3">
      <c r="A158" s="309"/>
      <c r="C158" s="309"/>
      <c r="D158" s="309"/>
      <c r="Y158" s="518" t="s">
        <v>173</v>
      </c>
      <c r="Z158" s="519">
        <v>-21.439519778529572</v>
      </c>
      <c r="AA158" s="519">
        <v>-20.511702901856843</v>
      </c>
      <c r="AB158" s="519">
        <v>-17.945345508567414</v>
      </c>
      <c r="AC158" s="519">
        <v>-11.786544347982939</v>
      </c>
      <c r="AD158" s="519">
        <v>-13.040555296520555</v>
      </c>
    </row>
    <row r="159" spans="1:30" x14ac:dyDescent="0.3">
      <c r="A159" s="309"/>
      <c r="C159" s="309"/>
      <c r="D159" s="309"/>
      <c r="Y159" s="518" t="s">
        <v>173</v>
      </c>
      <c r="Z159" s="519">
        <v>-25.239508448019297</v>
      </c>
      <c r="AA159" s="519">
        <v>-20.544336582977873</v>
      </c>
      <c r="AB159" s="519">
        <v>-17.945345508567414</v>
      </c>
      <c r="AC159" s="519">
        <v>-18.255732286847504</v>
      </c>
      <c r="AD159" s="519">
        <v>-12.498608958784709</v>
      </c>
    </row>
    <row r="160" spans="1:30" ht="14.4" x14ac:dyDescent="0.3">
      <c r="A160" s="309"/>
      <c r="C160" s="564"/>
      <c r="D160" s="564"/>
      <c r="E160" s="564"/>
      <c r="F160" s="564"/>
      <c r="G160" s="564"/>
      <c r="H160" s="564"/>
      <c r="I160" s="564"/>
      <c r="J160" s="564"/>
      <c r="K160" s="564"/>
      <c r="L160" s="564"/>
      <c r="M160" s="564"/>
      <c r="N160" s="564"/>
      <c r="Y160" s="518">
        <v>43983</v>
      </c>
      <c r="Z160" s="519">
        <v>-21.695801177362704</v>
      </c>
      <c r="AA160" s="519">
        <v>-20.476629781232813</v>
      </c>
      <c r="AB160" s="519">
        <v>-17.945345508567414</v>
      </c>
      <c r="AC160" s="519">
        <v>-14.185488661810837</v>
      </c>
      <c r="AD160" s="519">
        <v>-12.373696839845598</v>
      </c>
    </row>
    <row r="161" spans="1:30" ht="14.4" x14ac:dyDescent="0.3">
      <c r="A161" s="309"/>
      <c r="C161" s="564"/>
      <c r="D161" s="564"/>
      <c r="E161" s="564"/>
      <c r="F161" s="564"/>
      <c r="G161" s="564"/>
      <c r="H161" s="564"/>
      <c r="I161" s="564"/>
      <c r="J161" s="564"/>
      <c r="K161" s="564"/>
      <c r="L161" s="564"/>
      <c r="M161" s="564"/>
      <c r="N161" s="564"/>
      <c r="Y161" s="518" t="s">
        <v>173</v>
      </c>
      <c r="Z161" s="519">
        <v>-20.47443000450108</v>
      </c>
      <c r="AA161" s="519">
        <v>-20.161012854386247</v>
      </c>
      <c r="AB161" s="519">
        <v>-17.945345508567414</v>
      </c>
      <c r="AC161" s="519">
        <v>-10.303846293530555</v>
      </c>
      <c r="AD161" s="519">
        <v>-12.472432325420442</v>
      </c>
    </row>
    <row r="162" spans="1:30" x14ac:dyDescent="0.3">
      <c r="A162" s="309"/>
      <c r="Y162" s="518" t="s">
        <v>173</v>
      </c>
      <c r="Z162" s="519">
        <v>-19.344052644028643</v>
      </c>
      <c r="AA162" s="519">
        <v>-20.039876067610432</v>
      </c>
      <c r="AB162" s="519">
        <v>-17.945345508567414</v>
      </c>
      <c r="AC162" s="519">
        <v>-10.714599104094731</v>
      </c>
      <c r="AD162" s="519">
        <v>-12.833463824538486</v>
      </c>
    </row>
    <row r="163" spans="1:30" x14ac:dyDescent="0.3">
      <c r="A163" s="309"/>
      <c r="Y163" s="518" t="s">
        <v>173</v>
      </c>
      <c r="Z163" s="519">
        <v>-17.933580132283964</v>
      </c>
      <c r="AA163" s="519">
        <v>-19.405864521781151</v>
      </c>
      <c r="AB163" s="519">
        <v>-17.945345508567414</v>
      </c>
      <c r="AC163" s="519">
        <v>-11.438032603383334</v>
      </c>
      <c r="AD163" s="519">
        <v>-12.482815578152545</v>
      </c>
    </row>
    <row r="164" spans="1:30" x14ac:dyDescent="0.3">
      <c r="A164" s="309"/>
      <c r="Y164" s="518" t="s">
        <v>173</v>
      </c>
      <c r="Z164" s="519">
        <v>-15.000197795978465</v>
      </c>
      <c r="AA164" s="519">
        <v>-18.649397924109614</v>
      </c>
      <c r="AB164" s="519">
        <v>-17.945345508567414</v>
      </c>
      <c r="AC164" s="519">
        <v>-10.622782980293195</v>
      </c>
      <c r="AD164" s="519">
        <v>-12.149168651897634</v>
      </c>
    </row>
    <row r="165" spans="1:30" x14ac:dyDescent="0.3">
      <c r="A165" s="309"/>
      <c r="Y165" s="518" t="s">
        <v>173</v>
      </c>
      <c r="Z165" s="519">
        <v>-20.59156227109888</v>
      </c>
      <c r="AA165" s="519">
        <v>-17.320376478411863</v>
      </c>
      <c r="AB165" s="519">
        <v>-17.945345508567414</v>
      </c>
      <c r="AC165" s="519">
        <v>-14.313764841809245</v>
      </c>
      <c r="AD165" s="519">
        <v>-12.260229423142135</v>
      </c>
    </row>
    <row r="166" spans="1:30" x14ac:dyDescent="0.3">
      <c r="A166" s="309"/>
      <c r="Y166" s="518" t="s">
        <v>173</v>
      </c>
      <c r="Z166" s="519">
        <v>-20.801427627214327</v>
      </c>
      <c r="AA166" s="519">
        <v>-15.775065306824049</v>
      </c>
      <c r="AB166" s="519">
        <v>-17.945345508567414</v>
      </c>
      <c r="AC166" s="519">
        <v>-15.801194562145923</v>
      </c>
      <c r="AD166" s="519">
        <v>-11.734476084567007</v>
      </c>
    </row>
    <row r="167" spans="1:30" x14ac:dyDescent="0.3">
      <c r="A167" s="309"/>
      <c r="Y167" s="518" t="s">
        <v>173</v>
      </c>
      <c r="Z167" s="519">
        <v>-16.40053499366195</v>
      </c>
      <c r="AA167" s="519">
        <v>-17.199394253724055</v>
      </c>
      <c r="AB167" s="519">
        <v>-17.945345508567414</v>
      </c>
      <c r="AC167" s="519">
        <v>-11.84996017802645</v>
      </c>
      <c r="AD167" s="519">
        <v>-13.891258587510686</v>
      </c>
    </row>
    <row r="168" spans="1:30" x14ac:dyDescent="0.3">
      <c r="A168" s="309"/>
      <c r="Y168" s="518" t="s">
        <v>173</v>
      </c>
      <c r="Z168" s="519">
        <v>-11.17127988461681</v>
      </c>
      <c r="AA168" s="519">
        <v>-17.801924128540225</v>
      </c>
      <c r="AB168" s="519">
        <v>-17.945345508567414</v>
      </c>
      <c r="AC168" s="519">
        <v>-11.081271692242069</v>
      </c>
      <c r="AD168" s="519">
        <v>-14.821428362569838</v>
      </c>
    </row>
    <row r="169" spans="1:30" x14ac:dyDescent="0.3">
      <c r="A169" s="309"/>
      <c r="Y169" s="518" t="s">
        <v>173</v>
      </c>
      <c r="Z169" s="519">
        <v>-8.5268744429139556</v>
      </c>
      <c r="AA169" s="519">
        <v>-17.47620629768025</v>
      </c>
      <c r="AB169" s="519">
        <v>-17.945345508567414</v>
      </c>
      <c r="AC169" s="519">
        <v>-7.0343257340688297</v>
      </c>
      <c r="AD169" s="519">
        <v>-15.451434630812688</v>
      </c>
    </row>
    <row r="170" spans="1:30" x14ac:dyDescent="0.3">
      <c r="A170" s="309"/>
      <c r="Y170" s="518" t="s">
        <v>173</v>
      </c>
      <c r="Z170" s="519">
        <v>-27.903882760584018</v>
      </c>
      <c r="AA170" s="519">
        <v>-17.524825624587567</v>
      </c>
      <c r="AB170" s="519">
        <v>-17.945345508567414</v>
      </c>
      <c r="AC170" s="519">
        <v>-26.535510123989084</v>
      </c>
      <c r="AD170" s="519">
        <v>-16.14328993683079</v>
      </c>
    </row>
    <row r="171" spans="1:30" x14ac:dyDescent="0.3">
      <c r="A171" s="309"/>
      <c r="Y171" s="518" t="s">
        <v>173</v>
      </c>
      <c r="Z171" s="519">
        <v>-19.217906919691643</v>
      </c>
      <c r="AA171" s="519">
        <v>-16.961303046546448</v>
      </c>
      <c r="AB171" s="519">
        <v>-17.945345508567414</v>
      </c>
      <c r="AC171" s="519">
        <v>-17.133971405707271</v>
      </c>
      <c r="AD171" s="519">
        <v>-14.216332884982391</v>
      </c>
    </row>
    <row r="172" spans="1:30" x14ac:dyDescent="0.3">
      <c r="A172" s="309"/>
      <c r="Y172" s="518" t="s">
        <v>173</v>
      </c>
      <c r="Z172" s="519">
        <v>-18.311537455079055</v>
      </c>
      <c r="AA172" s="519">
        <v>-17.346739774083272</v>
      </c>
      <c r="AB172" s="519">
        <v>-17.945345508567414</v>
      </c>
      <c r="AC172" s="519">
        <v>-18.723808719509194</v>
      </c>
      <c r="AD172" s="519">
        <v>-14.120383231104805</v>
      </c>
    </row>
    <row r="173" spans="1:30" x14ac:dyDescent="0.3">
      <c r="A173" s="309"/>
      <c r="Y173" s="518" t="s">
        <v>173</v>
      </c>
      <c r="Z173" s="519">
        <v>-21.141762915565529</v>
      </c>
      <c r="AA173" s="519">
        <v>-18.256713105805467</v>
      </c>
      <c r="AB173" s="519">
        <v>-17.945345508567414</v>
      </c>
      <c r="AC173" s="519">
        <v>-20.64418170427264</v>
      </c>
      <c r="AD173" s="519">
        <v>-14.722842912639667</v>
      </c>
    </row>
    <row r="174" spans="1:30" x14ac:dyDescent="0.3">
      <c r="A174" s="309"/>
      <c r="Y174" s="518" t="s">
        <v>173</v>
      </c>
      <c r="Z174" s="519">
        <v>-12.455876947374126</v>
      </c>
      <c r="AA174" s="519">
        <v>-16.426977003238019</v>
      </c>
      <c r="AB174" s="519">
        <v>-17.945345508567414</v>
      </c>
      <c r="AC174" s="519">
        <v>1.6387391849123532</v>
      </c>
      <c r="AD174" s="519">
        <v>-12.651379316490473</v>
      </c>
    </row>
    <row r="175" spans="1:30" x14ac:dyDescent="0.3">
      <c r="A175" s="309"/>
      <c r="Y175" s="518" t="s">
        <v>173</v>
      </c>
      <c r="Z175" s="519">
        <v>-13.869336977374569</v>
      </c>
      <c r="AA175" s="519">
        <v>-15.678659957519264</v>
      </c>
      <c r="AB175" s="519">
        <v>-17.945345508567414</v>
      </c>
      <c r="AC175" s="519">
        <v>-10.409624115098964</v>
      </c>
      <c r="AD175" s="519">
        <v>-11.655779376595335</v>
      </c>
    </row>
    <row r="176" spans="1:30" x14ac:dyDescent="0.3">
      <c r="A176" s="309"/>
      <c r="Y176" s="518" t="s">
        <v>173</v>
      </c>
      <c r="Z176" s="519">
        <v>-14.89668776496935</v>
      </c>
      <c r="AA176" s="519">
        <v>-14.49194915728128</v>
      </c>
      <c r="AB176" s="519">
        <v>-17.945345508567414</v>
      </c>
      <c r="AC176" s="519">
        <v>-11.251543504812872</v>
      </c>
      <c r="AD176" s="519">
        <v>-11.354856802586143</v>
      </c>
    </row>
    <row r="177" spans="1:30" x14ac:dyDescent="0.3">
      <c r="A177" s="309"/>
      <c r="Y177" s="518" t="s">
        <v>173</v>
      </c>
      <c r="Z177" s="519">
        <v>-15.095730042611862</v>
      </c>
      <c r="AA177" s="519">
        <v>-13.919488981263543</v>
      </c>
      <c r="AB177" s="519">
        <v>-17.945345508567414</v>
      </c>
      <c r="AC177" s="519">
        <v>-12.035264950944722</v>
      </c>
      <c r="AD177" s="519">
        <v>-10.928972022340711</v>
      </c>
    </row>
    <row r="178" spans="1:30" x14ac:dyDescent="0.3">
      <c r="A178" s="309"/>
      <c r="Y178" s="518" t="s">
        <v>173</v>
      </c>
      <c r="Z178" s="519">
        <v>-13.979687599660352</v>
      </c>
      <c r="AA178" s="519">
        <v>-14.11664729359658</v>
      </c>
      <c r="AB178" s="519">
        <v>-17.945345508567414</v>
      </c>
      <c r="AC178" s="519">
        <v>-10.16477182644131</v>
      </c>
      <c r="AD178" s="519">
        <v>-12.903494669779734</v>
      </c>
    </row>
    <row r="179" spans="1:30" x14ac:dyDescent="0.3">
      <c r="A179" s="309"/>
      <c r="Y179" s="518" t="s">
        <v>173</v>
      </c>
      <c r="Z179" s="519">
        <v>-10.00456185341316</v>
      </c>
      <c r="AA179" s="519">
        <v>-14.385584399360168</v>
      </c>
      <c r="AB179" s="519">
        <v>-17.945345508567414</v>
      </c>
      <c r="AC179" s="519">
        <v>-16.617350701444849</v>
      </c>
      <c r="AD179" s="519">
        <v>-13.095392532797765</v>
      </c>
    </row>
    <row r="180" spans="1:30" x14ac:dyDescent="0.3">
      <c r="A180" s="309"/>
      <c r="Y180" s="518" t="s">
        <v>173</v>
      </c>
      <c r="Z180" s="519">
        <v>-17.13454168344138</v>
      </c>
      <c r="AA180" s="519">
        <v>-13.92970137065481</v>
      </c>
      <c r="AB180" s="519">
        <v>-17.945345508567414</v>
      </c>
      <c r="AC180" s="519">
        <v>-17.662988242554604</v>
      </c>
      <c r="AD180" s="519">
        <v>-13.046886522727039</v>
      </c>
    </row>
    <row r="181" spans="1:30" x14ac:dyDescent="0.3">
      <c r="A181" s="309"/>
      <c r="Y181" s="518" t="s">
        <v>173</v>
      </c>
      <c r="Z181" s="519">
        <v>-13.835985133705375</v>
      </c>
      <c r="AA181" s="519">
        <v>-13.702497280369926</v>
      </c>
      <c r="AB181" s="519">
        <v>-17.945345508567414</v>
      </c>
      <c r="AC181" s="519">
        <v>-12.182919347160819</v>
      </c>
      <c r="AD181" s="519">
        <v>-13.100300314668049</v>
      </c>
    </row>
    <row r="182" spans="1:30" x14ac:dyDescent="0.3">
      <c r="A182" s="309"/>
      <c r="Y182" s="518" t="s">
        <v>173</v>
      </c>
      <c r="Z182" s="519">
        <v>-15.751896717719687</v>
      </c>
      <c r="AA182" s="519">
        <v>-13.58600169777475</v>
      </c>
      <c r="AB182" s="519">
        <v>-17.945345508567414</v>
      </c>
      <c r="AC182" s="519">
        <v>-11.752909156225186</v>
      </c>
      <c r="AD182" s="519">
        <v>-13.000223986072005</v>
      </c>
    </row>
    <row r="183" spans="1:30" x14ac:dyDescent="0.3">
      <c r="A183" s="309"/>
      <c r="Y183" s="518" t="s">
        <v>173</v>
      </c>
      <c r="Z183" s="519">
        <v>-11.705506564031854</v>
      </c>
      <c r="AA183" s="519">
        <v>-14.878152097127977</v>
      </c>
      <c r="AB183" s="519">
        <v>-17.945345508567414</v>
      </c>
      <c r="AC183" s="519">
        <v>-10.912001434317787</v>
      </c>
      <c r="AD183" s="519">
        <v>-12.766905038615564</v>
      </c>
    </row>
    <row r="184" spans="1:30" x14ac:dyDescent="0.3">
      <c r="A184" s="309"/>
      <c r="Y184" s="518" t="s">
        <v>173</v>
      </c>
      <c r="Z184" s="519">
        <v>-13.505301410617678</v>
      </c>
      <c r="AA184" s="519">
        <v>-15.244757577345721</v>
      </c>
      <c r="AB184" s="519">
        <v>-17.945345508567414</v>
      </c>
      <c r="AC184" s="519">
        <v>-12.409161494531787</v>
      </c>
      <c r="AD184" s="519">
        <v>-12.204043608339509</v>
      </c>
    </row>
    <row r="185" spans="1:30" x14ac:dyDescent="0.3">
      <c r="A185" s="309"/>
      <c r="Y185" s="518" t="s">
        <v>173</v>
      </c>
      <c r="Z185" s="519">
        <v>-13.164218521494117</v>
      </c>
      <c r="AA185" s="519">
        <v>-15.47856274452907</v>
      </c>
      <c r="AB185" s="519">
        <v>-17.945345508567414</v>
      </c>
      <c r="AC185" s="519">
        <v>-9.4642375262690024</v>
      </c>
      <c r="AD185" s="519">
        <v>-11.830141100039473</v>
      </c>
    </row>
    <row r="186" spans="1:30" x14ac:dyDescent="0.3">
      <c r="A186" s="309"/>
      <c r="Y186" s="518" t="s">
        <v>173</v>
      </c>
      <c r="Z186" s="519">
        <v>-19.049614648885736</v>
      </c>
      <c r="AA186" s="519">
        <v>-15.408100307593628</v>
      </c>
      <c r="AB186" s="519">
        <v>-17.945345508567414</v>
      </c>
      <c r="AC186" s="519">
        <v>-14.98411806924976</v>
      </c>
      <c r="AD186" s="519">
        <v>-11.09376524664644</v>
      </c>
    </row>
    <row r="187" spans="1:30" x14ac:dyDescent="0.3">
      <c r="A187" s="309"/>
      <c r="Y187" s="518" t="s">
        <v>173</v>
      </c>
      <c r="Z187" s="519">
        <v>-19.700780044965601</v>
      </c>
      <c r="AA187" s="519">
        <v>-15.560287946462299</v>
      </c>
      <c r="AB187" s="519">
        <v>-17.945345508567414</v>
      </c>
      <c r="AC187" s="519">
        <v>-13.722958230622226</v>
      </c>
      <c r="AD187" s="519">
        <v>-10.551408569897204</v>
      </c>
    </row>
    <row r="188" spans="1:30" x14ac:dyDescent="0.3">
      <c r="A188" s="309"/>
      <c r="Y188" s="518" t="s">
        <v>173</v>
      </c>
      <c r="Z188" s="519">
        <v>-15.472621303988818</v>
      </c>
      <c r="AA188" s="519">
        <v>-15.568046470641153</v>
      </c>
      <c r="AB188" s="519">
        <v>-17.945345508567414</v>
      </c>
      <c r="AC188" s="519">
        <v>-9.5656017890605654</v>
      </c>
      <c r="AD188" s="519">
        <v>-10.122405631424106</v>
      </c>
    </row>
    <row r="189" spans="1:30" x14ac:dyDescent="0.3">
      <c r="A189" s="309"/>
      <c r="Y189" s="518" t="s">
        <v>173</v>
      </c>
      <c r="Z189" s="519">
        <v>-15.258659659171601</v>
      </c>
      <c r="AA189" s="519">
        <v>-15.198620309899022</v>
      </c>
      <c r="AB189" s="519">
        <v>-17.945345508567414</v>
      </c>
      <c r="AC189" s="519">
        <v>-6.5982781824739476</v>
      </c>
      <c r="AD189" s="519">
        <v>-9.7480281302557419</v>
      </c>
    </row>
    <row r="190" spans="1:30" x14ac:dyDescent="0.3">
      <c r="A190" s="309"/>
      <c r="Y190" s="518">
        <v>44013</v>
      </c>
      <c r="Z190" s="519">
        <v>-12.770820036112557</v>
      </c>
      <c r="AA190" s="519">
        <v>-14.666972216484197</v>
      </c>
      <c r="AB190" s="519">
        <v>-6.3388432515668569</v>
      </c>
      <c r="AC190" s="519">
        <v>-7.1155046970731348</v>
      </c>
      <c r="AD190" s="519">
        <v>-9.3508595069290212</v>
      </c>
    </row>
    <row r="191" spans="1:30" x14ac:dyDescent="0.3">
      <c r="A191" s="309"/>
      <c r="Y191" s="518" t="s">
        <v>173</v>
      </c>
      <c r="Z191" s="519">
        <v>-13.559611079869656</v>
      </c>
      <c r="AA191" s="519">
        <v>-14.107206086575108</v>
      </c>
      <c r="AB191" s="519">
        <v>-6.3388432515668569</v>
      </c>
      <c r="AC191" s="519">
        <v>-9.4061409252201145</v>
      </c>
      <c r="AD191" s="519">
        <v>-9.213058015264199</v>
      </c>
    </row>
    <row r="192" spans="1:30" x14ac:dyDescent="0.3">
      <c r="A192" s="309"/>
      <c r="Y192" s="518" t="s">
        <v>173</v>
      </c>
      <c r="Z192" s="519">
        <v>-10.578235396299187</v>
      </c>
      <c r="AA192" s="519">
        <v>-13.220761681211384</v>
      </c>
      <c r="AB192" s="519">
        <v>-6.3388432515668569</v>
      </c>
      <c r="AC192" s="519">
        <v>-6.8435950180904399</v>
      </c>
      <c r="AD192" s="519">
        <v>-8.9277028575974864</v>
      </c>
    </row>
    <row r="193" spans="1:30" x14ac:dyDescent="0.3">
      <c r="A193" s="309"/>
      <c r="Y193" s="518" t="s">
        <v>173</v>
      </c>
      <c r="Z193" s="519">
        <v>-15.328077994981953</v>
      </c>
      <c r="AA193" s="519">
        <v>-12.325132584071598</v>
      </c>
      <c r="AB193" s="519">
        <v>-6.3388432515668569</v>
      </c>
      <c r="AC193" s="519">
        <v>-12.203937705962716</v>
      </c>
      <c r="AD193" s="519">
        <v>-8.4444288980949267</v>
      </c>
    </row>
    <row r="194" spans="1:30" x14ac:dyDescent="0.3">
      <c r="A194" s="309"/>
      <c r="Y194" s="518" t="s">
        <v>173</v>
      </c>
      <c r="Z194" s="519">
        <v>-15.782417135601992</v>
      </c>
      <c r="AA194" s="519">
        <v>-11.726356385900486</v>
      </c>
      <c r="AB194" s="519">
        <v>-6.3388432515668569</v>
      </c>
      <c r="AC194" s="519">
        <v>-12.758347788968479</v>
      </c>
      <c r="AD194" s="519">
        <v>-7.7904519949459257</v>
      </c>
    </row>
    <row r="195" spans="1:30" x14ac:dyDescent="0.3">
      <c r="A195" s="309"/>
      <c r="Y195" s="518" t="s">
        <v>173</v>
      </c>
      <c r="Z195" s="519">
        <v>-9.2675104664427401</v>
      </c>
      <c r="AA195" s="519">
        <v>-11.27971675966711</v>
      </c>
      <c r="AB195" s="519">
        <v>-6.3388432515668569</v>
      </c>
      <c r="AC195" s="519">
        <v>-7.5681156853935789</v>
      </c>
      <c r="AD195" s="519">
        <v>-7.0072407484516379</v>
      </c>
    </row>
    <row r="196" spans="1:30" x14ac:dyDescent="0.3">
      <c r="A196" s="309"/>
      <c r="Y196" s="518" t="s">
        <v>173</v>
      </c>
      <c r="Z196" s="519">
        <v>-8.9892559791930999</v>
      </c>
      <c r="AA196" s="519">
        <v>-11.253948167380795</v>
      </c>
      <c r="AB196" s="519">
        <v>-6.3388432515668569</v>
      </c>
      <c r="AC196" s="519">
        <v>-3.2153604659560244</v>
      </c>
      <c r="AD196" s="519">
        <v>-6.7656091807895837</v>
      </c>
    </row>
    <row r="197" spans="1:30" x14ac:dyDescent="0.3">
      <c r="A197" s="309"/>
      <c r="Y197" s="518" t="s">
        <v>173</v>
      </c>
      <c r="Z197" s="519">
        <v>-8.5793866489147632</v>
      </c>
      <c r="AA197" s="519">
        <v>-11.071041871917327</v>
      </c>
      <c r="AB197" s="519">
        <v>-6.3388432515668569</v>
      </c>
      <c r="AC197" s="519">
        <v>-2.5376663750301276</v>
      </c>
      <c r="AD197" s="519">
        <v>-6.4568053870101636</v>
      </c>
    </row>
    <row r="198" spans="1:30" x14ac:dyDescent="0.3">
      <c r="A198" s="309"/>
      <c r="Y198" s="518" t="s">
        <v>173</v>
      </c>
      <c r="Z198" s="519">
        <v>-10.433133696236023</v>
      </c>
      <c r="AA198" s="519">
        <v>-11.142702929479315</v>
      </c>
      <c r="AB198" s="519">
        <v>-6.3388432515668569</v>
      </c>
      <c r="AC198" s="519">
        <v>-3.923662199760102</v>
      </c>
      <c r="AD198" s="519">
        <v>-6.5266623155145345</v>
      </c>
    </row>
    <row r="199" spans="1:30" x14ac:dyDescent="0.3">
      <c r="A199" s="309"/>
      <c r="Y199" s="518" t="s">
        <v>173</v>
      </c>
      <c r="Z199" s="519">
        <v>-10.397855250294985</v>
      </c>
      <c r="AA199" s="519">
        <v>-11.157684964731748</v>
      </c>
      <c r="AB199" s="519">
        <v>-6.3388432515668569</v>
      </c>
      <c r="AC199" s="519">
        <v>-5.1521740444560606</v>
      </c>
      <c r="AD199" s="519">
        <v>-6.5695587114345226</v>
      </c>
    </row>
    <row r="200" spans="1:30" x14ac:dyDescent="0.3">
      <c r="A200" s="309"/>
      <c r="Y200" s="518" t="s">
        <v>173</v>
      </c>
      <c r="Z200" s="519">
        <v>-14.047733926737681</v>
      </c>
      <c r="AA200" s="519">
        <v>-10.941747839852392</v>
      </c>
      <c r="AB200" s="519">
        <v>-6.3388432515668569</v>
      </c>
      <c r="AC200" s="519">
        <v>-10.042311149506773</v>
      </c>
      <c r="AD200" s="519">
        <v>-6.8139160294211552</v>
      </c>
    </row>
    <row r="201" spans="1:30" x14ac:dyDescent="0.3">
      <c r="A201" s="309"/>
      <c r="Y201" s="518" t="s">
        <v>173</v>
      </c>
      <c r="Z201" s="519">
        <v>-16.28404453853592</v>
      </c>
      <c r="AA201" s="519">
        <v>-10.83943816971593</v>
      </c>
      <c r="AB201" s="519">
        <v>-6.3388432515668569</v>
      </c>
      <c r="AC201" s="519">
        <v>-13.247346288499074</v>
      </c>
      <c r="AD201" s="519">
        <v>-6.8326261642048394</v>
      </c>
    </row>
    <row r="202" spans="1:30" x14ac:dyDescent="0.3">
      <c r="A202" s="309"/>
      <c r="Y202" s="518" t="s">
        <v>173</v>
      </c>
      <c r="Z202" s="519">
        <v>-9.3723847132097671</v>
      </c>
      <c r="AA202" s="519">
        <v>-10.447429723103165</v>
      </c>
      <c r="AB202" s="519">
        <v>-6.3388432515668569</v>
      </c>
      <c r="AC202" s="519">
        <v>-7.8683904568334953</v>
      </c>
      <c r="AD202" s="519">
        <v>-6.6698818631347523</v>
      </c>
    </row>
    <row r="203" spans="1:30" x14ac:dyDescent="0.3">
      <c r="A203" s="309"/>
      <c r="Y203" s="518" t="s">
        <v>173</v>
      </c>
      <c r="Z203" s="519">
        <v>-7.4776961050375901</v>
      </c>
      <c r="AA203" s="519">
        <v>-9.679007671878308</v>
      </c>
      <c r="AB203" s="519">
        <v>-6.3388432515668569</v>
      </c>
      <c r="AC203" s="519">
        <v>-4.9258616918624512</v>
      </c>
      <c r="AD203" s="519">
        <v>-6.4535124786465365</v>
      </c>
    </row>
    <row r="204" spans="1:30" x14ac:dyDescent="0.3">
      <c r="A204" s="309"/>
      <c r="Y204" s="518" t="s">
        <v>173</v>
      </c>
      <c r="Z204" s="519">
        <v>-7.8632189579595311</v>
      </c>
      <c r="AA204" s="519">
        <v>-9.0506779720527852</v>
      </c>
      <c r="AB204" s="519">
        <v>-6.3388432515668569</v>
      </c>
      <c r="AC204" s="519">
        <v>-2.6686373185159198</v>
      </c>
      <c r="AD204" s="519">
        <v>-5.9154114046594133</v>
      </c>
    </row>
    <row r="205" spans="1:30" x14ac:dyDescent="0.3">
      <c r="A205" s="309"/>
      <c r="Y205" s="518" t="s">
        <v>173</v>
      </c>
      <c r="Z205" s="519">
        <v>-7.6890745699466843</v>
      </c>
      <c r="AA205" s="519">
        <v>-8.6221484733807667</v>
      </c>
      <c r="AB205" s="519">
        <v>-6.3388432515668569</v>
      </c>
      <c r="AC205" s="519">
        <v>-2.7844520922694898</v>
      </c>
      <c r="AD205" s="519">
        <v>-5.3152307128941123</v>
      </c>
    </row>
    <row r="206" spans="1:30" x14ac:dyDescent="0.3">
      <c r="A206" s="309"/>
      <c r="Y206" s="518" t="s">
        <v>173</v>
      </c>
      <c r="Z206" s="519">
        <v>-5.0189008917209854</v>
      </c>
      <c r="AA206" s="519">
        <v>-8.3667821314952597</v>
      </c>
      <c r="AB206" s="519">
        <v>-6.3388432515668569</v>
      </c>
      <c r="AC206" s="519">
        <v>-3.6375883530385522</v>
      </c>
      <c r="AD206" s="519">
        <v>-4.9417384852558586</v>
      </c>
    </row>
    <row r="207" spans="1:30" x14ac:dyDescent="0.3">
      <c r="A207" s="309"/>
      <c r="Y207" s="518" t="s">
        <v>173</v>
      </c>
      <c r="Z207" s="519">
        <v>-9.6494260279590165</v>
      </c>
      <c r="AA207" s="519">
        <v>-8.1972524678392027</v>
      </c>
      <c r="AB207" s="519">
        <v>-6.3388432515668569</v>
      </c>
      <c r="AC207" s="519">
        <v>-6.2756036315969084</v>
      </c>
      <c r="AD207" s="519">
        <v>-4.4658685701682606</v>
      </c>
    </row>
    <row r="208" spans="1:30" x14ac:dyDescent="0.3">
      <c r="A208" s="309"/>
      <c r="Y208" s="518" t="s">
        <v>173</v>
      </c>
      <c r="Z208" s="519">
        <v>-13.284338047831802</v>
      </c>
      <c r="AA208" s="519">
        <v>-8.3764102622278749</v>
      </c>
      <c r="AB208" s="519">
        <v>-6.3388432515668569</v>
      </c>
      <c r="AC208" s="519">
        <v>-9.0460814461419687</v>
      </c>
      <c r="AD208" s="519">
        <v>-4.2789465876469803</v>
      </c>
    </row>
    <row r="209" spans="1:30" x14ac:dyDescent="0.3">
      <c r="A209" s="309"/>
      <c r="Y209" s="518" t="s">
        <v>173</v>
      </c>
      <c r="Z209" s="519">
        <v>-7.5848203200112012</v>
      </c>
      <c r="AA209" s="519">
        <v>-8.4194934353583886</v>
      </c>
      <c r="AB209" s="519">
        <v>-6.3388432515668569</v>
      </c>
      <c r="AC209" s="519">
        <v>-5.2539448633657173</v>
      </c>
      <c r="AD209" s="519">
        <v>-3.9736889845908814</v>
      </c>
    </row>
    <row r="210" spans="1:30" x14ac:dyDescent="0.3">
      <c r="A210" s="309"/>
      <c r="Y210" s="518" t="s">
        <v>173</v>
      </c>
      <c r="Z210" s="519">
        <v>-6.2909884594451952</v>
      </c>
      <c r="AA210" s="519">
        <v>-8.9417256300671859</v>
      </c>
      <c r="AB210" s="519">
        <v>-6.3388432515668569</v>
      </c>
      <c r="AC210" s="519">
        <v>-1.5947722862492668</v>
      </c>
      <c r="AD210" s="519">
        <v>-3.9611000691725837</v>
      </c>
    </row>
    <row r="211" spans="1:30" x14ac:dyDescent="0.3">
      <c r="A211" s="309"/>
      <c r="Y211" s="518" t="s">
        <v>173</v>
      </c>
      <c r="Z211" s="519">
        <v>-9.1173235186802302</v>
      </c>
      <c r="AA211" s="519">
        <v>-9.1728517955468618</v>
      </c>
      <c r="AB211" s="519">
        <v>-6.3388432515668569</v>
      </c>
      <c r="AC211" s="519">
        <v>-1.3601834408669617</v>
      </c>
      <c r="AD211" s="519">
        <v>-3.9541712191329959</v>
      </c>
    </row>
    <row r="212" spans="1:30" x14ac:dyDescent="0.3">
      <c r="A212" s="309"/>
      <c r="Y212" s="518" t="s">
        <v>173</v>
      </c>
      <c r="Z212" s="519">
        <v>-7.9906567818602943</v>
      </c>
      <c r="AA212" s="519">
        <v>-9.1185679627622367</v>
      </c>
      <c r="AB212" s="519">
        <v>-6.3388432515668569</v>
      </c>
      <c r="AC212" s="519">
        <v>-0.64764887087679313</v>
      </c>
      <c r="AD212" s="519">
        <v>-4.1447370509529771</v>
      </c>
    </row>
    <row r="213" spans="1:30" x14ac:dyDescent="0.3">
      <c r="A213" s="309"/>
      <c r="Y213" s="518" t="s">
        <v>173</v>
      </c>
      <c r="Z213" s="519">
        <v>-8.6745262546825614</v>
      </c>
      <c r="AA213" s="519">
        <v>-9.068123684280943</v>
      </c>
      <c r="AB213" s="519">
        <v>-6.3388432515668569</v>
      </c>
      <c r="AC213" s="519">
        <v>-3.5494659451104695</v>
      </c>
      <c r="AD213" s="519">
        <v>-4.1526585224453925</v>
      </c>
    </row>
    <row r="214" spans="1:30" x14ac:dyDescent="0.3">
      <c r="A214" s="309"/>
      <c r="Y214" s="518" t="s">
        <v>173</v>
      </c>
      <c r="Z214" s="519">
        <v>-11.267309186316751</v>
      </c>
      <c r="AA214" s="519">
        <v>-9.2371913007266091</v>
      </c>
      <c r="AB214" s="519">
        <v>-6.3388432515668569</v>
      </c>
      <c r="AC214" s="519">
        <v>-6.2271016813197946</v>
      </c>
      <c r="AD214" s="519">
        <v>-4.9229809931180695</v>
      </c>
    </row>
    <row r="215" spans="1:30" x14ac:dyDescent="0.3">
      <c r="A215" s="309"/>
      <c r="Y215" s="518" t="s">
        <v>173</v>
      </c>
      <c r="Z215" s="519">
        <v>-12.904351218339412</v>
      </c>
      <c r="AA215" s="519">
        <v>-8.9174821997113138</v>
      </c>
      <c r="AB215" s="519">
        <v>-6.3388432515668569</v>
      </c>
      <c r="AC215" s="519">
        <v>-10.380042268881837</v>
      </c>
      <c r="AD215" s="519">
        <v>-5.7062330168441679</v>
      </c>
    </row>
    <row r="216" spans="1:30" x14ac:dyDescent="0.3">
      <c r="A216" s="309"/>
      <c r="Y216" s="518" t="s">
        <v>173</v>
      </c>
      <c r="Z216" s="519">
        <v>-7.2317103706421495</v>
      </c>
      <c r="AA216" s="519">
        <v>-8.5910590593202638</v>
      </c>
      <c r="AB216" s="519">
        <v>-6.3388432515668569</v>
      </c>
      <c r="AC216" s="519">
        <v>-5.3093951638126242</v>
      </c>
      <c r="AD216" s="519">
        <v>-6.0103267411907098</v>
      </c>
    </row>
    <row r="217" spans="1:30" x14ac:dyDescent="0.3">
      <c r="A217" s="309"/>
      <c r="Y217" s="518" t="s">
        <v>173</v>
      </c>
      <c r="Z217" s="519">
        <v>-7.4744617745648592</v>
      </c>
      <c r="AA217" s="519">
        <v>-8.5598662727028803</v>
      </c>
      <c r="AB217" s="519">
        <v>-6.3388432515668569</v>
      </c>
      <c r="AC217" s="519">
        <v>-6.9870295809580085</v>
      </c>
      <c r="AD217" s="519">
        <v>-6.0108063644723666</v>
      </c>
    </row>
    <row r="218" spans="1:30" x14ac:dyDescent="0.3">
      <c r="A218" s="309"/>
      <c r="Y218" s="518" t="s">
        <v>173</v>
      </c>
      <c r="Z218" s="519">
        <v>-6.879359811573166</v>
      </c>
      <c r="AA218" s="519">
        <v>-8.2745394894793627</v>
      </c>
      <c r="AB218" s="519">
        <v>-6.3388432515668569</v>
      </c>
      <c r="AC218" s="519">
        <v>-6.8429476069496502</v>
      </c>
      <c r="AD218" s="519">
        <v>-5.7832769544148812</v>
      </c>
    </row>
    <row r="219" spans="1:30" x14ac:dyDescent="0.3">
      <c r="A219" s="309"/>
      <c r="Y219" s="518" t="s">
        <v>173</v>
      </c>
      <c r="Z219" s="519">
        <v>-5.7056947991229503</v>
      </c>
      <c r="AA219" s="519">
        <v>-8.1173477152462414</v>
      </c>
      <c r="AB219" s="519">
        <v>-6.3388432515668569</v>
      </c>
      <c r="AC219" s="519">
        <v>-2.776304941302584</v>
      </c>
      <c r="AD219" s="519">
        <v>-5.0420383414110672</v>
      </c>
    </row>
    <row r="220" spans="1:30" x14ac:dyDescent="0.3">
      <c r="A220" s="309"/>
      <c r="Y220" s="518" t="s">
        <v>173</v>
      </c>
      <c r="Z220" s="519">
        <v>-8.4561767483608747</v>
      </c>
      <c r="AA220" s="519">
        <v>-8.2219510062279575</v>
      </c>
      <c r="AB220" s="519">
        <v>-6.3388432515668569</v>
      </c>
      <c r="AC220" s="519">
        <v>-3.5528233080820684</v>
      </c>
      <c r="AD220" s="519">
        <v>-4.8769638733810821</v>
      </c>
    </row>
    <row r="221" spans="1:30" x14ac:dyDescent="0.3">
      <c r="A221" s="309"/>
      <c r="Y221" s="518">
        <v>44044</v>
      </c>
      <c r="Z221" s="519">
        <v>-9.2700217037521302</v>
      </c>
      <c r="AA221" s="519">
        <v>-8.3985960911545146</v>
      </c>
      <c r="AB221" s="519">
        <v>-6.3388432515668569</v>
      </c>
      <c r="AC221" s="519">
        <v>-4.6343958109173968</v>
      </c>
      <c r="AD221" s="519">
        <v>-4.0445652063832442</v>
      </c>
    </row>
    <row r="222" spans="1:30" x14ac:dyDescent="0.3">
      <c r="A222" s="309"/>
      <c r="Y222" s="518" t="s">
        <v>173</v>
      </c>
      <c r="Z222" s="519">
        <v>-11.804008798707567</v>
      </c>
      <c r="AA222" s="519">
        <v>-8.3194040559327416</v>
      </c>
      <c r="AB222" s="519">
        <v>-6.3388432515668569</v>
      </c>
      <c r="AC222" s="519">
        <v>-5.191371977855141</v>
      </c>
      <c r="AD222" s="519">
        <v>-3.6199302379794398</v>
      </c>
    </row>
    <row r="223" spans="1:30" x14ac:dyDescent="0.3">
      <c r="A223" s="309"/>
      <c r="Y223" s="518" t="s">
        <v>173</v>
      </c>
      <c r="Z223" s="519">
        <v>-7.9639334075141628</v>
      </c>
      <c r="AA223" s="519">
        <v>-8.4566172256809686</v>
      </c>
      <c r="AB223" s="519">
        <v>-6.3388432515668569</v>
      </c>
      <c r="AC223" s="519">
        <v>-4.1538738876027281</v>
      </c>
      <c r="AD223" s="519">
        <v>-3.2365363270304806</v>
      </c>
    </row>
    <row r="224" spans="1:30" x14ac:dyDescent="0.3">
      <c r="A224" s="309"/>
      <c r="Y224" s="518" t="s">
        <v>173</v>
      </c>
      <c r="Z224" s="519">
        <v>-8.7109773690507524</v>
      </c>
      <c r="AA224" s="519">
        <v>-8.5151645760386838</v>
      </c>
      <c r="AB224" s="519">
        <v>-6.3388432515668569</v>
      </c>
      <c r="AC224" s="519">
        <v>-1.1602389119731384</v>
      </c>
      <c r="AD224" s="519">
        <v>-2.5880765765929072</v>
      </c>
    </row>
    <row r="225" spans="1:30" x14ac:dyDescent="0.3">
      <c r="A225" s="309"/>
      <c r="Y225" s="518" t="s">
        <v>173</v>
      </c>
      <c r="Z225" s="519">
        <v>-6.3250155650207613</v>
      </c>
      <c r="AA225" s="519">
        <v>-8.7066120540774907</v>
      </c>
      <c r="AB225" s="519">
        <v>-6.3388432515668569</v>
      </c>
      <c r="AC225" s="519">
        <v>-3.8705028281230227</v>
      </c>
      <c r="AD225" s="519">
        <v>-1.8882003474578195</v>
      </c>
    </row>
    <row r="226" spans="1:30" x14ac:dyDescent="0.3">
      <c r="A226" s="309"/>
      <c r="Y226" s="518" t="s">
        <v>173</v>
      </c>
      <c r="Z226" s="519">
        <v>-6.6661869873605299</v>
      </c>
      <c r="AA226" s="519">
        <v>-8.559621204349499</v>
      </c>
      <c r="AB226" s="519">
        <v>-6.3388432515668569</v>
      </c>
      <c r="AC226" s="519">
        <v>-9.2547564659867021E-2</v>
      </c>
      <c r="AD226" s="519">
        <v>-1.4088931674035214</v>
      </c>
    </row>
    <row r="227" spans="1:30" x14ac:dyDescent="0.3">
      <c r="A227" s="309"/>
      <c r="Y227" s="518" t="s">
        <v>173</v>
      </c>
      <c r="Z227" s="519">
        <v>-8.866008200864874</v>
      </c>
      <c r="AA227" s="519">
        <v>-8.5515890106100407</v>
      </c>
      <c r="AB227" s="519">
        <v>-6.3388432515668569</v>
      </c>
      <c r="AC227" s="519">
        <v>0.98639494498094393</v>
      </c>
      <c r="AD227" s="519">
        <v>-0.99407395569061363</v>
      </c>
    </row>
    <row r="228" spans="1:30" x14ac:dyDescent="0.3">
      <c r="A228" s="309"/>
      <c r="Y228" s="518" t="s">
        <v>173</v>
      </c>
      <c r="Z228" s="519">
        <v>-10.610154050023782</v>
      </c>
      <c r="AA228" s="519">
        <v>-8.5389710725755368</v>
      </c>
      <c r="AB228" s="519">
        <v>-6.3388432515668569</v>
      </c>
      <c r="AC228" s="519">
        <v>0.26473779302821754</v>
      </c>
      <c r="AD228" s="519">
        <v>-0.89259491444154349</v>
      </c>
    </row>
    <row r="229" spans="1:30" x14ac:dyDescent="0.3">
      <c r="A229" s="309"/>
      <c r="Y229" s="518" t="s">
        <v>173</v>
      </c>
      <c r="Z229" s="519">
        <v>-10.77507285061164</v>
      </c>
      <c r="AA229" s="519">
        <v>-8.1711104603916578</v>
      </c>
      <c r="AB229" s="519">
        <v>-6.3388432515668569</v>
      </c>
      <c r="AC229" s="519">
        <v>-1.8362217174750555</v>
      </c>
      <c r="AD229" s="519">
        <v>-0.64923511384832011</v>
      </c>
    </row>
    <row r="230" spans="1:30" x14ac:dyDescent="0.3">
      <c r="A230" s="309"/>
      <c r="Y230" s="518" t="s">
        <v>173</v>
      </c>
      <c r="Z230" s="519">
        <v>-7.9077080513379521</v>
      </c>
      <c r="AA230" s="519">
        <v>-7.5840786881931894</v>
      </c>
      <c r="AB230" s="519">
        <v>-6.3388432515668569</v>
      </c>
      <c r="AC230" s="519">
        <v>-1.2501394056123729</v>
      </c>
      <c r="AD230" s="519">
        <v>-0.64005231814521479</v>
      </c>
    </row>
    <row r="231" spans="1:30" x14ac:dyDescent="0.3">
      <c r="A231" s="309"/>
      <c r="Y231" s="518" t="s">
        <v>173</v>
      </c>
      <c r="Z231" s="519">
        <v>-8.62265180280923</v>
      </c>
      <c r="AA231" s="519">
        <v>-7.0566150602102224</v>
      </c>
      <c r="AB231" s="519">
        <v>-6.3388432515668569</v>
      </c>
      <c r="AC231" s="519">
        <v>-0.44988562322964754</v>
      </c>
      <c r="AD231" s="519">
        <v>-0.82150669178897473</v>
      </c>
    </row>
    <row r="232" spans="1:30" x14ac:dyDescent="0.3">
      <c r="A232" s="309"/>
      <c r="Y232" s="518" t="s">
        <v>173</v>
      </c>
      <c r="Z232" s="519">
        <v>-3.7499912797336004</v>
      </c>
      <c r="AA232" s="519">
        <v>-6.4457913130428635</v>
      </c>
      <c r="AB232" s="519">
        <v>-6.3388432515668569</v>
      </c>
      <c r="AC232" s="519">
        <v>-2.1669842239704593</v>
      </c>
      <c r="AD232" s="519">
        <v>-0.99289674764987168</v>
      </c>
    </row>
    <row r="233" spans="1:30" x14ac:dyDescent="0.3">
      <c r="A233" s="309"/>
      <c r="Y233" s="518" t="s">
        <v>173</v>
      </c>
      <c r="Z233" s="519">
        <v>-2.5569645819712541</v>
      </c>
      <c r="AA233" s="519">
        <v>-4.5409898668432138</v>
      </c>
      <c r="AB233" s="519">
        <v>-6.3388432515668569</v>
      </c>
      <c r="AC233" s="519">
        <v>-2.8267994738129687E-2</v>
      </c>
      <c r="AD233" s="519">
        <v>-0.43490282962529897</v>
      </c>
    </row>
    <row r="234" spans="1:30" x14ac:dyDescent="0.3">
      <c r="A234" s="309"/>
      <c r="Y234" s="518" t="s">
        <v>173</v>
      </c>
      <c r="Z234" s="519">
        <v>-5.1737628049841033</v>
      </c>
      <c r="AA234" s="519">
        <v>-4.0786438309707105</v>
      </c>
      <c r="AB234" s="519">
        <v>-6.3388432515668569</v>
      </c>
      <c r="AC234" s="519">
        <v>-0.28378567052537562</v>
      </c>
      <c r="AD234" s="519">
        <v>0.1371083367168211</v>
      </c>
    </row>
    <row r="235" spans="1:30" x14ac:dyDescent="0.3">
      <c r="A235" s="309"/>
      <c r="Y235" s="518" t="s">
        <v>173</v>
      </c>
      <c r="Z235" s="519">
        <v>-6.3343878198522647</v>
      </c>
      <c r="AA235" s="519">
        <v>-4.238083916876688</v>
      </c>
      <c r="AB235" s="519">
        <v>-6.3388432515668569</v>
      </c>
      <c r="AC235" s="519">
        <v>-0.93499259799806111</v>
      </c>
      <c r="AD235" s="519">
        <v>0.25486104898951722</v>
      </c>
    </row>
    <row r="236" spans="1:30" x14ac:dyDescent="0.3">
      <c r="A236" s="309"/>
      <c r="Y236" s="518" t="s">
        <v>173</v>
      </c>
      <c r="Z236" s="519">
        <v>2.558537272785907</v>
      </c>
      <c r="AA236" s="519">
        <v>-4.3683077844947116</v>
      </c>
      <c r="AB236" s="519">
        <v>-6.3388432515668569</v>
      </c>
      <c r="AC236" s="519">
        <v>2.0697357086969532</v>
      </c>
      <c r="AD236" s="519">
        <v>0.2317346840139578</v>
      </c>
    </row>
    <row r="237" spans="1:30" x14ac:dyDescent="0.3">
      <c r="A237" s="309"/>
      <c r="Y237" s="518" t="s">
        <v>173</v>
      </c>
      <c r="Z237" s="519">
        <v>-4.6712858002304287</v>
      </c>
      <c r="AA237" s="519">
        <v>-4.4955598387123938</v>
      </c>
      <c r="AB237" s="519">
        <v>-6.3388432515668569</v>
      </c>
      <c r="AC237" s="519">
        <v>2.7539387587824677</v>
      </c>
      <c r="AD237" s="519">
        <v>0.2235007327406931</v>
      </c>
    </row>
    <row r="238" spans="1:30" x14ac:dyDescent="0.3">
      <c r="A238" s="309"/>
      <c r="Y238" s="518" t="s">
        <v>173</v>
      </c>
      <c r="Z238" s="519">
        <v>-9.7387324041510759</v>
      </c>
      <c r="AA238" s="519">
        <v>-4.8634188293292837</v>
      </c>
      <c r="AB238" s="519">
        <v>-6.3388432515668569</v>
      </c>
      <c r="AC238" s="519">
        <v>0.37438336267922523</v>
      </c>
      <c r="AD238" s="519">
        <v>-0.20102530191589704</v>
      </c>
    </row>
    <row r="239" spans="1:30" x14ac:dyDescent="0.3">
      <c r="A239" s="309"/>
      <c r="Y239" s="518" t="s">
        <v>173</v>
      </c>
      <c r="Z239" s="519">
        <v>-4.6615583530597595</v>
      </c>
      <c r="AA239" s="519">
        <v>-4.8973906023335489</v>
      </c>
      <c r="AB239" s="519">
        <v>-6.3388432515668569</v>
      </c>
      <c r="AC239" s="519">
        <v>-2.3288687787993751</v>
      </c>
      <c r="AD239" s="519">
        <v>-0.48734563979784135</v>
      </c>
    </row>
    <row r="240" spans="1:30" x14ac:dyDescent="0.3">
      <c r="A240" s="309"/>
      <c r="Y240" s="518" t="s">
        <v>173</v>
      </c>
      <c r="Z240" s="519">
        <v>-3.4477289614950299</v>
      </c>
      <c r="AA240" s="519">
        <v>-5.9513695994526463</v>
      </c>
      <c r="AB240" s="519">
        <v>-6.3388432515668569</v>
      </c>
      <c r="AC240" s="519">
        <v>-8.5905653650982572E-2</v>
      </c>
      <c r="AD240" s="519">
        <v>-1.2240045923618186</v>
      </c>
    </row>
    <row r="241" spans="1:30" x14ac:dyDescent="0.3">
      <c r="A241" s="309"/>
      <c r="Y241" s="518" t="s">
        <v>173</v>
      </c>
      <c r="Z241" s="519">
        <v>-7.7487757393023315</v>
      </c>
      <c r="AA241" s="519">
        <v>-6.2893081548606213</v>
      </c>
      <c r="AB241" s="519">
        <v>-6.3388432515668569</v>
      </c>
      <c r="AC241" s="519">
        <v>-3.2554679131215067</v>
      </c>
      <c r="AD241" s="519">
        <v>-1.9587612511033257</v>
      </c>
    </row>
    <row r="242" spans="1:30" x14ac:dyDescent="0.3">
      <c r="A242" s="309"/>
      <c r="Y242" s="518" t="s">
        <v>173</v>
      </c>
      <c r="Z242" s="519">
        <v>-6.5721902308821241</v>
      </c>
      <c r="AA242" s="519">
        <v>-5.8007260784193511</v>
      </c>
      <c r="AB242" s="519">
        <v>-6.3388432515668569</v>
      </c>
      <c r="AC242" s="519">
        <v>-2.9392349631716712</v>
      </c>
      <c r="AD242" s="519">
        <v>-2.1549024639986323</v>
      </c>
    </row>
    <row r="243" spans="1:30" x14ac:dyDescent="0.3">
      <c r="A243" s="309"/>
      <c r="Y243" s="518" t="s">
        <v>173</v>
      </c>
      <c r="Z243" s="519">
        <v>-4.8193157070477728</v>
      </c>
      <c r="AA243" s="519">
        <v>-5.6576182568377105</v>
      </c>
      <c r="AB243" s="519">
        <v>-6.3388432515668569</v>
      </c>
      <c r="AC243" s="519">
        <v>-3.0868769592508869</v>
      </c>
      <c r="AD243" s="519">
        <v>-1.6126149212658245</v>
      </c>
    </row>
    <row r="244" spans="1:30" x14ac:dyDescent="0.3">
      <c r="A244" s="309"/>
      <c r="Y244" s="518" t="s">
        <v>173</v>
      </c>
      <c r="Z244" s="519">
        <v>-7.0368556880862538</v>
      </c>
      <c r="AA244" s="519">
        <v>-5.6696727235796471</v>
      </c>
      <c r="AB244" s="519">
        <v>-6.3388432515668569</v>
      </c>
      <c r="AC244" s="519">
        <v>-2.3893578524080823</v>
      </c>
      <c r="AD244" s="519">
        <v>-1.6079046893536986</v>
      </c>
    </row>
    <row r="245" spans="1:30" x14ac:dyDescent="0.3">
      <c r="A245" s="309"/>
      <c r="Y245" s="518" t="s">
        <v>173</v>
      </c>
      <c r="Z245" s="519">
        <v>-6.318657869062184</v>
      </c>
      <c r="AA245" s="519">
        <v>-5.3791390485159996</v>
      </c>
      <c r="AB245" s="519">
        <v>-6.3388432515668569</v>
      </c>
      <c r="AC245" s="519">
        <v>-0.99860512758792197</v>
      </c>
      <c r="AD245" s="519">
        <v>-0.88312015443161285</v>
      </c>
    </row>
    <row r="246" spans="1:30" x14ac:dyDescent="0.3">
      <c r="A246" s="309"/>
      <c r="Y246" s="518" t="s">
        <v>173</v>
      </c>
      <c r="Z246" s="519">
        <v>-3.6598036019882745</v>
      </c>
      <c r="AA246" s="519">
        <v>-5.0885836461648619</v>
      </c>
      <c r="AB246" s="519">
        <v>-6.3388432515668569</v>
      </c>
      <c r="AC246" s="519">
        <v>1.4671440203302808</v>
      </c>
      <c r="AD246" s="519">
        <v>-0.31563542743496747</v>
      </c>
    </row>
    <row r="247" spans="1:30" x14ac:dyDescent="0.3">
      <c r="A247" s="309"/>
      <c r="Y247" s="518" t="s">
        <v>173</v>
      </c>
      <c r="Z247" s="519">
        <v>-3.5321102286885839</v>
      </c>
      <c r="AA247" s="519">
        <v>-5.2195832028519273</v>
      </c>
      <c r="AB247" s="519">
        <v>-6.3388432515668569</v>
      </c>
      <c r="AC247" s="519">
        <v>-5.2934030266101217E-2</v>
      </c>
      <c r="AD247" s="519">
        <v>-0.144656940679941</v>
      </c>
    </row>
    <row r="248" spans="1:30" x14ac:dyDescent="0.3">
      <c r="A248" s="309"/>
      <c r="Y248" s="518" t="s">
        <v>173</v>
      </c>
      <c r="Z248" s="519">
        <v>-5.715040013856802</v>
      </c>
      <c r="AA248" s="519">
        <v>-5.0442632185979903</v>
      </c>
      <c r="AB248" s="519">
        <v>-6.3388432515668569</v>
      </c>
      <c r="AC248" s="519">
        <v>1.8180238313330932</v>
      </c>
      <c r="AD248" s="519">
        <v>-0.1046490765890675</v>
      </c>
    </row>
    <row r="249" spans="1:30" x14ac:dyDescent="0.3">
      <c r="A249" s="309"/>
      <c r="Y249" s="518" t="s">
        <v>173</v>
      </c>
      <c r="Z249" s="519">
        <v>-4.5383024144241579</v>
      </c>
      <c r="AA249" s="519">
        <v>-5.2738616794993103</v>
      </c>
      <c r="AB249" s="519">
        <v>-6.3388432515668569</v>
      </c>
      <c r="AC249" s="519">
        <v>1.0331581258048459</v>
      </c>
      <c r="AD249" s="519">
        <v>0.21062042849251433</v>
      </c>
    </row>
    <row r="250" spans="1:30" x14ac:dyDescent="0.3">
      <c r="A250" s="309"/>
      <c r="Y250" s="518" t="s">
        <v>173</v>
      </c>
      <c r="Z250" s="519">
        <v>-5.7363126038572307</v>
      </c>
      <c r="AA250" s="519">
        <v>-5.5275757892430732</v>
      </c>
      <c r="AB250" s="519">
        <v>-6.3388432515668569</v>
      </c>
      <c r="AC250" s="519">
        <v>-1.8900275519657015</v>
      </c>
      <c r="AD250" s="519">
        <v>0.18436660897024484</v>
      </c>
    </row>
    <row r="251" spans="1:30" x14ac:dyDescent="0.3">
      <c r="A251" s="309"/>
      <c r="Y251" s="518"/>
      <c r="Z251" s="519">
        <v>-5.8096157983087</v>
      </c>
      <c r="AA251" s="519">
        <v>-5.8938804960872</v>
      </c>
      <c r="AB251" s="519">
        <v>-6.3388432515668569</v>
      </c>
      <c r="AC251" s="519">
        <v>-2.1093028037719677</v>
      </c>
      <c r="AD251" s="519">
        <v>0.40855992907418476</v>
      </c>
    </row>
    <row r="252" spans="1:30" x14ac:dyDescent="0.3">
      <c r="A252" s="309"/>
      <c r="Y252" s="518">
        <v>44075</v>
      </c>
      <c r="Z252" s="519">
        <v>-7.9258470953714237</v>
      </c>
      <c r="AA252" s="519">
        <v>-5.4617000496480355</v>
      </c>
      <c r="AB252" s="519">
        <v>-6.3388432515668569</v>
      </c>
      <c r="AC252" s="519">
        <v>1.2082814079831508</v>
      </c>
      <c r="AD252" s="519">
        <v>0.67539508764912171</v>
      </c>
    </row>
    <row r="253" spans="1:30" x14ac:dyDescent="0.3">
      <c r="A253" s="309"/>
      <c r="Y253" s="518"/>
      <c r="Z253" s="519">
        <v>-5.4358023701946152</v>
      </c>
      <c r="AA253" s="519">
        <v>-5.7229516614040401</v>
      </c>
      <c r="AB253" s="519">
        <v>-6.3388432515668569</v>
      </c>
      <c r="AC253" s="519">
        <v>1.2833672836743943</v>
      </c>
      <c r="AD253" s="519">
        <v>0.42746901608202642</v>
      </c>
    </row>
    <row r="254" spans="1:30" x14ac:dyDescent="0.3">
      <c r="A254" s="309"/>
      <c r="Y254" s="518"/>
      <c r="Z254" s="519">
        <v>-6.0962431765974685</v>
      </c>
      <c r="AA254" s="519">
        <v>-5.6299986301005855</v>
      </c>
      <c r="AB254" s="519">
        <v>-6.3388432515668569</v>
      </c>
      <c r="AC254" s="519">
        <v>1.5164192104614784</v>
      </c>
      <c r="AD254" s="519">
        <v>0.47591832277800805</v>
      </c>
    </row>
    <row r="255" spans="1:30" x14ac:dyDescent="0.3">
      <c r="A255" s="309"/>
      <c r="Y255" s="518"/>
      <c r="Z255" s="519">
        <v>-2.6897768887826503</v>
      </c>
      <c r="AA255" s="519">
        <v>-5.1797318403054566</v>
      </c>
      <c r="AB255" s="519">
        <v>-6.3388432515668569</v>
      </c>
      <c r="AC255" s="519">
        <v>3.6858699413576517</v>
      </c>
      <c r="AD255" s="519">
        <v>0.84581692006112719</v>
      </c>
    </row>
    <row r="256" spans="1:30" x14ac:dyDescent="0.3">
      <c r="A256" s="309"/>
      <c r="Y256" s="518"/>
      <c r="Z256" s="519">
        <v>-6.3670636967161949</v>
      </c>
      <c r="AA256" s="519">
        <v>-4.5170889280960322</v>
      </c>
      <c r="AB256" s="519">
        <v>-6.3388432515668569</v>
      </c>
      <c r="AC256" s="519">
        <v>-0.70232437516482094</v>
      </c>
      <c r="AD256" s="519">
        <v>0.75893065064135057</v>
      </c>
    </row>
    <row r="257" spans="1:30" x14ac:dyDescent="0.3">
      <c r="A257" s="309"/>
      <c r="Y257" s="518"/>
      <c r="Z257" s="519">
        <v>-5.0856413847330479</v>
      </c>
      <c r="AA257" s="519">
        <v>-4.3036397608387524</v>
      </c>
      <c r="AB257" s="519">
        <v>-6.3388432515668569</v>
      </c>
      <c r="AC257" s="519">
        <v>-1.5508824050938301</v>
      </c>
      <c r="AD257" s="519">
        <v>0.67707027740149173</v>
      </c>
    </row>
    <row r="258" spans="1:30" x14ac:dyDescent="0.3">
      <c r="A258" s="309"/>
      <c r="Y258" s="518"/>
      <c r="Z258" s="519">
        <v>-2.6577482697427932</v>
      </c>
      <c r="AA258" s="519">
        <v>-4.0959451964601508</v>
      </c>
      <c r="AB258" s="519">
        <v>-6.3388432515668569</v>
      </c>
      <c r="AC258" s="519">
        <v>0.47998737720986639</v>
      </c>
      <c r="AD258" s="519">
        <v>0.76456370211303282</v>
      </c>
    </row>
    <row r="259" spans="1:30" x14ac:dyDescent="0.3">
      <c r="A259" s="309"/>
      <c r="Y259" s="518"/>
      <c r="Z259" s="519">
        <v>-3.2873467099054619</v>
      </c>
      <c r="AA259" s="519">
        <v>-4.4161861662134889</v>
      </c>
      <c r="AB259" s="519">
        <v>-6.3388432515668569</v>
      </c>
      <c r="AC259" s="519">
        <v>0.60007752204471387</v>
      </c>
      <c r="AD259" s="519">
        <v>0.17137997853186807</v>
      </c>
    </row>
    <row r="260" spans="1:30" x14ac:dyDescent="0.3">
      <c r="A260" s="309"/>
      <c r="Y260" s="518"/>
      <c r="Z260" s="519">
        <v>-3.9416581993936539</v>
      </c>
      <c r="AA260" s="519">
        <v>-4.1804293066756077</v>
      </c>
      <c r="AB260" s="519">
        <v>-6.3388432515668569</v>
      </c>
      <c r="AC260" s="519">
        <v>0.7103446709953829</v>
      </c>
      <c r="AD260" s="519">
        <v>6.6208312129165031E-2</v>
      </c>
    </row>
    <row r="261" spans="1:30" x14ac:dyDescent="0.3">
      <c r="A261" s="309"/>
      <c r="Y261" s="518"/>
      <c r="Z261" s="519">
        <v>-4.6423812259472497</v>
      </c>
      <c r="AA261" s="519">
        <v>-4.1423639690780041</v>
      </c>
      <c r="AB261" s="519">
        <v>-6.3388432515668569</v>
      </c>
      <c r="AC261" s="519">
        <v>2.1288731834422663</v>
      </c>
      <c r="AD261" s="519">
        <v>9.2969599779442955E-2</v>
      </c>
    </row>
    <row r="262" spans="1:30" x14ac:dyDescent="0.3">
      <c r="A262" s="309"/>
      <c r="Y262" s="518"/>
      <c r="Z262" s="519">
        <v>-4.9314636770560201</v>
      </c>
      <c r="AA262" s="519">
        <v>-4.3930361721833835</v>
      </c>
      <c r="AB262" s="519">
        <v>-6.3388432515668569</v>
      </c>
      <c r="AC262" s="519">
        <v>-0.46641612371050201</v>
      </c>
      <c r="AD262" s="519">
        <v>-0.24592784076484367</v>
      </c>
    </row>
    <row r="263" spans="1:30" x14ac:dyDescent="0.3">
      <c r="A263" s="309"/>
      <c r="Y263" s="518"/>
      <c r="Z263" s="519">
        <v>-4.7167656799510285</v>
      </c>
      <c r="AA263" s="519">
        <v>-4.6543417867013313</v>
      </c>
      <c r="AB263" s="519">
        <v>-6.3388432515668569</v>
      </c>
      <c r="AC263" s="519">
        <v>-1.4385260399837421</v>
      </c>
      <c r="AD263" s="519">
        <v>-0.54648838541562428</v>
      </c>
    </row>
    <row r="264" spans="1:30" x14ac:dyDescent="0.3">
      <c r="A264" s="309"/>
      <c r="Y264" s="518"/>
      <c r="Z264" s="519">
        <v>-4.8191840215498241</v>
      </c>
      <c r="AA264" s="519">
        <v>-4.6666546387239425</v>
      </c>
      <c r="AB264" s="519">
        <v>-6.3388432515668569</v>
      </c>
      <c r="AC264" s="519">
        <v>-1.3635533915418847</v>
      </c>
      <c r="AD264" s="519">
        <v>-0.37612354950967741</v>
      </c>
    </row>
    <row r="265" spans="1:30" x14ac:dyDescent="0.3">
      <c r="A265" s="309"/>
      <c r="Y265" s="518"/>
      <c r="Z265" s="519">
        <v>-4.4124536914804464</v>
      </c>
      <c r="AA265" s="519">
        <v>-4.3914226720669065</v>
      </c>
      <c r="AB265" s="519">
        <v>-6.3388432515668569</v>
      </c>
      <c r="AC265" s="519">
        <v>-1.8922947066001399</v>
      </c>
      <c r="AD265" s="519">
        <v>-0.80333921342162284</v>
      </c>
    </row>
    <row r="266" spans="1:30" x14ac:dyDescent="0.3">
      <c r="A266" s="309"/>
      <c r="Y266" s="518"/>
      <c r="Z266" s="519">
        <v>-5.1164860115311015</v>
      </c>
      <c r="AA266" s="519">
        <v>-4.0582458183312946</v>
      </c>
      <c r="AB266" s="519">
        <v>-6.3388432515668569</v>
      </c>
      <c r="AC266" s="519">
        <v>-1.5038462905107508</v>
      </c>
      <c r="AD266" s="519">
        <v>-0.55227361751218695</v>
      </c>
    </row>
    <row r="267" spans="1:30" x14ac:dyDescent="0.3">
      <c r="A267" s="309"/>
      <c r="Y267" s="518"/>
      <c r="Z267" s="519">
        <v>-4.0278481635519308</v>
      </c>
      <c r="AA267" s="519">
        <v>-3.8907513287238507</v>
      </c>
      <c r="AB267" s="519">
        <v>-6.3388432515668569</v>
      </c>
      <c r="AC267" s="519">
        <v>1.9028985223370114</v>
      </c>
      <c r="AD267" s="519">
        <v>-0.77638175140740928</v>
      </c>
    </row>
    <row r="268" spans="1:30" x14ac:dyDescent="0.3">
      <c r="A268" s="309"/>
      <c r="Y268" s="518"/>
      <c r="Z268" s="519">
        <v>-2.7157574593479916</v>
      </c>
      <c r="AA268" s="519">
        <v>-4.1436008883901865</v>
      </c>
      <c r="AB268" s="519">
        <v>-6.3388432515668569</v>
      </c>
      <c r="AC268" s="519">
        <v>-0.86163646394135185</v>
      </c>
      <c r="AD268" s="519">
        <v>-1.3867839021093837</v>
      </c>
    </row>
    <row r="269" spans="1:30" x14ac:dyDescent="0.3">
      <c r="A269" s="309"/>
      <c r="Y269" s="518"/>
      <c r="Z269" s="519">
        <v>-2.5992257009067385</v>
      </c>
      <c r="AA269" s="519">
        <v>-3.9322965016022167</v>
      </c>
      <c r="AB269" s="519">
        <v>-6.3388432515668569</v>
      </c>
      <c r="AC269" s="519">
        <v>1.291043047655549</v>
      </c>
      <c r="AD269" s="519">
        <v>-1.352189908324533</v>
      </c>
    </row>
    <row r="270" spans="1:30" x14ac:dyDescent="0.3">
      <c r="A270" s="309"/>
      <c r="Y270" s="518"/>
      <c r="Z270" s="519">
        <v>-3.5443042526989235</v>
      </c>
      <c r="AA270" s="519">
        <v>-3.6172206943566652</v>
      </c>
      <c r="AB270" s="519">
        <v>-6.3388432515668569</v>
      </c>
      <c r="AC270" s="519">
        <v>-3.0072829772502985</v>
      </c>
      <c r="AD270" s="519">
        <v>-1.2679363374566666</v>
      </c>
    </row>
    <row r="271" spans="1:30" x14ac:dyDescent="0.3">
      <c r="A271" s="309"/>
      <c r="Y271" s="518"/>
      <c r="Z271" s="519">
        <v>-6.5891309392141748</v>
      </c>
      <c r="AA271" s="519">
        <v>-3.2682321979206264</v>
      </c>
      <c r="AB271" s="519">
        <v>-6.3388432515668569</v>
      </c>
      <c r="AC271" s="519">
        <v>-5.6363684464557053</v>
      </c>
      <c r="AD271" s="519">
        <v>-1.6192494611401693</v>
      </c>
    </row>
    <row r="272" spans="1:30" x14ac:dyDescent="0.3">
      <c r="A272" s="309"/>
      <c r="Y272" s="518"/>
      <c r="Z272" s="519">
        <v>-2.9333229839646533</v>
      </c>
      <c r="AA272" s="519">
        <v>-3.4963597383643048</v>
      </c>
      <c r="AB272" s="519">
        <v>-6.3388432515668569</v>
      </c>
      <c r="AC272" s="519">
        <v>-1.650136750106185</v>
      </c>
      <c r="AD272" s="519">
        <v>-1.6541300766595941</v>
      </c>
    </row>
    <row r="273" spans="1:30" x14ac:dyDescent="0.3">
      <c r="A273" s="309"/>
      <c r="Y273" s="518"/>
      <c r="Z273" s="519">
        <v>-2.9109553608122463</v>
      </c>
      <c r="AA273" s="519">
        <v>-3.3786445295423562</v>
      </c>
      <c r="AB273" s="519">
        <v>-6.3388432515668569</v>
      </c>
      <c r="AC273" s="519">
        <v>-0.91407129443568635</v>
      </c>
      <c r="AD273" s="519">
        <v>-1.6848782874398884</v>
      </c>
    </row>
    <row r="274" spans="1:30" x14ac:dyDescent="0.3">
      <c r="A274" s="309"/>
      <c r="Y274" s="518"/>
      <c r="Z274" s="519">
        <v>-1.5849286884996578</v>
      </c>
      <c r="AA274" s="519">
        <v>-3.4290467741242319</v>
      </c>
      <c r="AB274" s="519">
        <v>-6.3388432515668569</v>
      </c>
      <c r="AC274" s="519">
        <v>-0.55629334344750703</v>
      </c>
      <c r="AD274" s="519">
        <v>-1.4188763522340591</v>
      </c>
    </row>
    <row r="275" spans="1:30" x14ac:dyDescent="0.3">
      <c r="A275" s="309"/>
      <c r="Y275" s="518"/>
      <c r="Z275" s="519">
        <v>-4.3126502424537403</v>
      </c>
      <c r="AA275" s="519">
        <v>-3.5045077532744187</v>
      </c>
      <c r="AB275" s="519">
        <v>-6.3388432515668569</v>
      </c>
      <c r="AC275" s="519">
        <v>-1.1058007725773251</v>
      </c>
      <c r="AD275" s="519">
        <v>-1.0094738095144058</v>
      </c>
    </row>
    <row r="276" spans="1:30" x14ac:dyDescent="0.3">
      <c r="A276" s="309"/>
      <c r="Y276" s="518"/>
      <c r="Z276" s="519">
        <v>-1.7752192391530972</v>
      </c>
      <c r="AA276" s="519">
        <v>-4.0477509137113987</v>
      </c>
      <c r="AB276" s="519">
        <v>-6.3388432515668569</v>
      </c>
      <c r="AC276" s="519">
        <v>1.075805572193488</v>
      </c>
      <c r="AD276" s="519">
        <v>-1.3135144373456515</v>
      </c>
    </row>
    <row r="277" spans="1:30" x14ac:dyDescent="0.3">
      <c r="A277" s="309"/>
      <c r="Y277" s="518"/>
      <c r="Z277" s="519">
        <v>-3.8971199647720542</v>
      </c>
      <c r="AA277" s="519">
        <v>-4.7703345899087566</v>
      </c>
      <c r="AB277" s="519">
        <v>-6.3388432515668569</v>
      </c>
      <c r="AC277" s="519">
        <v>-1.145269430809492</v>
      </c>
      <c r="AD277" s="519">
        <v>-1.5936229312300259</v>
      </c>
    </row>
    <row r="278" spans="1:30" x14ac:dyDescent="0.3">
      <c r="A278" s="309"/>
      <c r="Y278" s="518"/>
      <c r="Z278" s="519">
        <v>-7.1173577932654828</v>
      </c>
      <c r="AA278" s="519">
        <v>-5.2663524688370602</v>
      </c>
      <c r="AB278" s="519">
        <v>-6.3388432515668569</v>
      </c>
      <c r="AC278" s="519">
        <v>-2.7705506474181334</v>
      </c>
      <c r="AD278" s="519">
        <v>-1.5723673394589415</v>
      </c>
    </row>
    <row r="279" spans="1:30" x14ac:dyDescent="0.3">
      <c r="A279" s="309"/>
      <c r="Y279" s="518"/>
      <c r="Z279" s="519">
        <v>-6.736025107023516</v>
      </c>
      <c r="AA279" s="519">
        <v>-5.8227088923017885</v>
      </c>
      <c r="AB279" s="519">
        <v>-6.3388432515668569</v>
      </c>
      <c r="AC279" s="519">
        <v>-3.7784211449249057</v>
      </c>
      <c r="AD279" s="519">
        <v>-1.7463719039552623</v>
      </c>
    </row>
    <row r="280" spans="1:30" x14ac:dyDescent="0.3">
      <c r="A280" s="309"/>
      <c r="Y280" s="518"/>
      <c r="Z280" s="519">
        <v>-7.9690410941937486</v>
      </c>
      <c r="AA280" s="519">
        <v>-6.3130017696427529</v>
      </c>
      <c r="AB280" s="519">
        <v>-6.3388432515668569</v>
      </c>
      <c r="AC280" s="519">
        <v>-2.8748307516263054</v>
      </c>
      <c r="AD280" s="519">
        <v>-2.1023864148483398</v>
      </c>
    </row>
    <row r="281" spans="1:30" x14ac:dyDescent="0.3">
      <c r="A281" s="309"/>
      <c r="Y281" s="518"/>
      <c r="Z281" s="519">
        <v>-5.0570538409977788</v>
      </c>
      <c r="AA281" s="519">
        <v>-6.3320949271696074</v>
      </c>
      <c r="AB281" s="519">
        <v>-6.3388432515668569</v>
      </c>
      <c r="AC281" s="519">
        <v>-0.40750420104991747</v>
      </c>
      <c r="AD281" s="519">
        <v>-2.1716061072560171</v>
      </c>
    </row>
    <row r="282" spans="1:30" x14ac:dyDescent="0.3">
      <c r="A282" s="309"/>
      <c r="Y282" s="518">
        <v>44105</v>
      </c>
      <c r="Z282" s="519">
        <v>-8.2071452067068389</v>
      </c>
      <c r="AA282" s="519">
        <v>-6.3994075616105546</v>
      </c>
      <c r="AB282" s="519">
        <v>-6.8493080419468839</v>
      </c>
      <c r="AC282" s="519">
        <v>-2.3238327240515702</v>
      </c>
      <c r="AD282" s="519">
        <v>-2.8801021099946018</v>
      </c>
    </row>
    <row r="283" spans="1:30" x14ac:dyDescent="0.3">
      <c r="A283" s="309"/>
      <c r="Y283" s="518"/>
      <c r="Z283" s="519">
        <v>-5.207269380539854</v>
      </c>
      <c r="AA283" s="519">
        <v>-6.3926390353755975</v>
      </c>
      <c r="AB283" s="519">
        <v>-6.8493080419468839</v>
      </c>
      <c r="AC283" s="519">
        <v>-1.4162960040580543</v>
      </c>
      <c r="AD283" s="519">
        <v>-3.300915267354116</v>
      </c>
    </row>
    <row r="284" spans="1:30" x14ac:dyDescent="0.3">
      <c r="A284" s="309"/>
      <c r="Y284" s="518"/>
      <c r="Z284" s="519">
        <v>-4.0307720674600374</v>
      </c>
      <c r="AA284" s="519">
        <v>-6.2973780896233134</v>
      </c>
      <c r="AB284" s="519">
        <v>-6.8493080419468839</v>
      </c>
      <c r="AC284" s="519">
        <v>-1.6298072776632324</v>
      </c>
      <c r="AD284" s="519">
        <v>-2.7195548212850644</v>
      </c>
    </row>
    <row r="285" spans="1:30" x14ac:dyDescent="0.3">
      <c r="A285" s="309"/>
      <c r="Y285" s="518"/>
      <c r="Z285" s="519">
        <v>-7.5885462343521164</v>
      </c>
      <c r="AA285" s="519">
        <v>-6.2257723323906102</v>
      </c>
      <c r="AB285" s="519">
        <v>-6.8493080419468839</v>
      </c>
      <c r="AC285" s="519">
        <v>-7.7300226665882263</v>
      </c>
      <c r="AD285" s="519">
        <v>-2.438080215944006</v>
      </c>
    </row>
    <row r="286" spans="1:30" x14ac:dyDescent="0.3">
      <c r="A286" s="309"/>
      <c r="Y286" s="518"/>
      <c r="Z286" s="519">
        <v>-6.688645423378806</v>
      </c>
      <c r="AA286" s="519">
        <v>-5.8102823570143958</v>
      </c>
      <c r="AB286" s="519">
        <v>-6.8493080419468839</v>
      </c>
      <c r="AC286" s="519">
        <v>-6.7241132464415045</v>
      </c>
      <c r="AD286" s="519">
        <v>-2.3705777248601327</v>
      </c>
    </row>
    <row r="287" spans="1:30" x14ac:dyDescent="0.3">
      <c r="A287" s="309"/>
      <c r="Y287" s="518"/>
      <c r="Z287" s="519">
        <v>-7.3022144739277595</v>
      </c>
      <c r="AA287" s="519">
        <v>-5.9828779987248941</v>
      </c>
      <c r="AB287" s="519">
        <v>-6.8493080419468839</v>
      </c>
      <c r="AC287" s="519">
        <v>1.1946923708570552</v>
      </c>
      <c r="AD287" s="519">
        <v>-2.1956757032438463</v>
      </c>
    </row>
    <row r="288" spans="1:30" x14ac:dyDescent="0.3">
      <c r="A288" s="309"/>
      <c r="Y288" s="518"/>
      <c r="Z288" s="519">
        <v>-4.5558135403688587</v>
      </c>
      <c r="AA288" s="519">
        <v>-5.9480425663591321</v>
      </c>
      <c r="AB288" s="519">
        <v>-6.8493080419468839</v>
      </c>
      <c r="AC288" s="519">
        <v>1.5628180363374895</v>
      </c>
      <c r="AD288" s="519">
        <v>-1.9296287727075838</v>
      </c>
    </row>
    <row r="289" spans="1:30" x14ac:dyDescent="0.3">
      <c r="A289" s="309"/>
      <c r="Y289" s="518"/>
      <c r="Z289" s="519">
        <v>-5.2987153790733403</v>
      </c>
      <c r="AA289" s="519">
        <v>-5.865866691506338</v>
      </c>
      <c r="AB289" s="519">
        <v>-6.8493080419468839</v>
      </c>
      <c r="AC289" s="519">
        <v>-1.8513152864644553</v>
      </c>
      <c r="AD289" s="519">
        <v>-1.4261726199041362</v>
      </c>
    </row>
    <row r="290" spans="1:30" x14ac:dyDescent="0.3">
      <c r="A290" s="309"/>
      <c r="Y290" s="518"/>
      <c r="Z290" s="519">
        <v>-6.4154388725133442</v>
      </c>
      <c r="AA290" s="519">
        <v>-5.9659173070033029</v>
      </c>
      <c r="AB290" s="519">
        <v>-6.8493080419468839</v>
      </c>
      <c r="AC290" s="519">
        <v>-0.19198185274404977</v>
      </c>
      <c r="AD290" s="519">
        <v>-1.0202523461755655</v>
      </c>
    </row>
    <row r="291" spans="1:30" x14ac:dyDescent="0.3">
      <c r="A291" s="309"/>
      <c r="Y291" s="518"/>
      <c r="Z291" s="519">
        <v>-3.7869240408997014</v>
      </c>
      <c r="AA291" s="519">
        <v>-6.2071074562749304</v>
      </c>
      <c r="AB291" s="519">
        <v>-6.8493080419468839</v>
      </c>
      <c r="AC291" s="519">
        <v>0.23252123609060504</v>
      </c>
      <c r="AD291" s="519">
        <v>-1.3907923550305452</v>
      </c>
    </row>
    <row r="292" spans="1:30" x14ac:dyDescent="0.3">
      <c r="A292" s="309"/>
      <c r="Y292" s="518"/>
      <c r="Z292" s="519">
        <v>-7.013315110382556</v>
      </c>
      <c r="AA292" s="519">
        <v>-6.3812934216785555</v>
      </c>
      <c r="AB292" s="519">
        <v>-6.8493080419468839</v>
      </c>
      <c r="AC292" s="519">
        <v>-4.2058295969640938</v>
      </c>
      <c r="AD292" s="519">
        <v>-1.4552448956247568</v>
      </c>
    </row>
    <row r="293" spans="1:30" x14ac:dyDescent="0.3">
      <c r="A293" s="309"/>
      <c r="Y293" s="518"/>
      <c r="Z293" s="519">
        <v>-7.3889997318575613</v>
      </c>
      <c r="AA293" s="519">
        <v>-6.4745437963689172</v>
      </c>
      <c r="AB293" s="519">
        <v>-6.8493080419468839</v>
      </c>
      <c r="AC293" s="519">
        <v>-3.882671330341509</v>
      </c>
      <c r="AD293" s="519">
        <v>-1.4949435394897534</v>
      </c>
    </row>
    <row r="294" spans="1:30" x14ac:dyDescent="0.3">
      <c r="A294" s="309"/>
      <c r="Y294" s="518"/>
      <c r="Z294" s="519">
        <v>-8.9905455188291423</v>
      </c>
      <c r="AA294" s="519">
        <v>-6.1462823526987318</v>
      </c>
      <c r="AB294" s="519">
        <v>-6.8493080419468839</v>
      </c>
      <c r="AC294" s="519">
        <v>-1.3990876911278036</v>
      </c>
      <c r="AD294" s="519">
        <v>-1.6510190337851205</v>
      </c>
    </row>
    <row r="295" spans="1:30" x14ac:dyDescent="0.3">
      <c r="A295" s="309"/>
      <c r="Y295" s="518"/>
      <c r="Z295" s="519">
        <v>-5.775115298194236</v>
      </c>
      <c r="AA295" s="519">
        <v>-6.4548724537722579</v>
      </c>
      <c r="AB295" s="519">
        <v>-6.8493080419468839</v>
      </c>
      <c r="AC295" s="519">
        <v>1.1116502521780092</v>
      </c>
      <c r="AD295" s="519">
        <v>-1.7078093715880251</v>
      </c>
    </row>
    <row r="296" spans="1:30" x14ac:dyDescent="0.3">
      <c r="A296" s="309"/>
      <c r="Y296" s="518"/>
      <c r="Z296" s="519">
        <v>-5.951468001905873</v>
      </c>
      <c r="AA296" s="519">
        <v>-6.4666563148134575</v>
      </c>
      <c r="AB296" s="519">
        <v>-6.8493080419468839</v>
      </c>
      <c r="AC296" s="519">
        <v>-2.1292057935194322</v>
      </c>
      <c r="AD296" s="519">
        <v>-1.2700432004529765</v>
      </c>
    </row>
    <row r="297" spans="1:30" x14ac:dyDescent="0.3">
      <c r="A297" s="309"/>
      <c r="Y297" s="518"/>
      <c r="Z297" s="519">
        <v>-4.11760876682205</v>
      </c>
      <c r="AA297" s="519">
        <v>-6.5701136364580401</v>
      </c>
      <c r="AB297" s="519">
        <v>-6.8493080419468839</v>
      </c>
      <c r="AC297" s="519">
        <v>-1.2845103128116193</v>
      </c>
      <c r="AD297" s="519">
        <v>-0.83536424541618914</v>
      </c>
    </row>
    <row r="298" spans="1:30" x14ac:dyDescent="0.3">
      <c r="A298" s="309"/>
      <c r="Y298" s="518"/>
      <c r="Z298" s="519">
        <v>-5.9470547484143799</v>
      </c>
      <c r="AA298" s="519">
        <v>-6.59066519953676</v>
      </c>
      <c r="AB298" s="519">
        <v>-6.8493080419468839</v>
      </c>
      <c r="AC298" s="519">
        <v>-0.1650111285297271</v>
      </c>
      <c r="AD298" s="519">
        <v>-0.62358655460265722</v>
      </c>
    </row>
    <row r="299" spans="1:30" x14ac:dyDescent="0.3">
      <c r="A299" s="309"/>
      <c r="Y299" s="518"/>
      <c r="Z299" s="519">
        <v>-7.0958021376709555</v>
      </c>
      <c r="AA299" s="519">
        <v>-6.752217041047035</v>
      </c>
      <c r="AB299" s="519">
        <v>-6.8493080419468839</v>
      </c>
      <c r="AC299" s="519">
        <v>-1.1414663990187535</v>
      </c>
      <c r="AD299" s="519">
        <v>-0.41128194557696574</v>
      </c>
    </row>
    <row r="300" spans="1:30" x14ac:dyDescent="0.3">
      <c r="A300" s="309"/>
      <c r="Y300" s="518"/>
      <c r="Z300" s="519">
        <v>-8.1132009833696408</v>
      </c>
      <c r="AA300" s="519">
        <v>-7.0629429131930381</v>
      </c>
      <c r="AB300" s="519">
        <v>-6.8493080419468839</v>
      </c>
      <c r="AC300" s="519">
        <v>-0.83991864508399772</v>
      </c>
      <c r="AD300" s="519">
        <v>-0.34960112448386632</v>
      </c>
    </row>
    <row r="301" spans="1:30" x14ac:dyDescent="0.3">
      <c r="A301" s="309"/>
      <c r="Y301" s="518"/>
      <c r="Z301" s="519">
        <v>-9.1344064603801947</v>
      </c>
      <c r="AA301" s="519">
        <v>-7.3220911050465602</v>
      </c>
      <c r="AB301" s="519">
        <v>-6.8493080419468839</v>
      </c>
      <c r="AC301" s="519">
        <v>8.335614456692042E-2</v>
      </c>
      <c r="AD301" s="519">
        <v>0.37606901755684624</v>
      </c>
    </row>
    <row r="302" spans="1:30" x14ac:dyDescent="0.3">
      <c r="A302" s="309"/>
      <c r="Y302" s="518"/>
      <c r="Z302" s="519">
        <v>-6.9059781887661531</v>
      </c>
      <c r="AA302" s="519">
        <v>-7.4830201420376596</v>
      </c>
      <c r="AB302" s="519">
        <v>-6.8493080419468839</v>
      </c>
      <c r="AC302" s="519">
        <v>2.5977825153578493</v>
      </c>
      <c r="AD302" s="519">
        <v>0.76293568736694795</v>
      </c>
    </row>
    <row r="303" spans="1:30" x14ac:dyDescent="0.3">
      <c r="A303" s="309"/>
      <c r="Y303" s="518"/>
      <c r="Z303" s="519">
        <v>-8.1265491069278895</v>
      </c>
      <c r="AA303" s="519">
        <v>-7.0224822250853292</v>
      </c>
      <c r="AB303" s="519">
        <v>-6.8493080419468839</v>
      </c>
      <c r="AC303" s="519">
        <v>-1.6974400458677366</v>
      </c>
      <c r="AD303" s="519">
        <v>1.4125261954775945</v>
      </c>
    </row>
    <row r="304" spans="1:30" x14ac:dyDescent="0.3">
      <c r="A304" s="309"/>
      <c r="Y304" s="518"/>
      <c r="Z304" s="519">
        <v>-5.9316461097967075</v>
      </c>
      <c r="AA304" s="519">
        <v>-6.9246361354409958</v>
      </c>
      <c r="AB304" s="519">
        <v>-6.8493080419468839</v>
      </c>
      <c r="AC304" s="519">
        <v>3.7951806814733686</v>
      </c>
      <c r="AD304" s="519">
        <v>1.5989558840030043</v>
      </c>
    </row>
    <row r="305" spans="1:30" x14ac:dyDescent="0.3">
      <c r="A305" s="309"/>
      <c r="Y305" s="518"/>
      <c r="Z305" s="519">
        <v>-7.073558007352073</v>
      </c>
      <c r="AA305" s="519">
        <v>-6.6548198884640994</v>
      </c>
      <c r="AB305" s="519">
        <v>-6.8493080419468839</v>
      </c>
      <c r="AC305" s="519">
        <v>2.543055560140985</v>
      </c>
      <c r="AD305" s="519">
        <v>1.7795923727136471</v>
      </c>
    </row>
    <row r="306" spans="1:30" x14ac:dyDescent="0.3">
      <c r="A306" s="309"/>
      <c r="Y306" s="518"/>
      <c r="Z306" s="519">
        <v>-3.8720367190046492</v>
      </c>
      <c r="AA306" s="519">
        <v>-6.3068488185388256</v>
      </c>
      <c r="AB306" s="519">
        <v>-6.8493080419468839</v>
      </c>
      <c r="AC306" s="519">
        <v>3.4056671577557722</v>
      </c>
      <c r="AD306" s="519">
        <v>0.67194475555014732</v>
      </c>
    </row>
    <row r="307" spans="1:30" x14ac:dyDescent="0.3">
      <c r="A307" s="309"/>
      <c r="Y307" s="518"/>
      <c r="Z307" s="519">
        <v>-7.4282783558592973</v>
      </c>
      <c r="AA307" s="519">
        <v>-5.8562419471927409</v>
      </c>
      <c r="AB307" s="519">
        <v>-6.8493080419468839</v>
      </c>
      <c r="AC307" s="519">
        <v>0.46508917459387078</v>
      </c>
      <c r="AD307" s="519">
        <v>0.84097040832194081</v>
      </c>
    </row>
    <row r="308" spans="1:30" x14ac:dyDescent="0.3">
      <c r="A308" s="309"/>
      <c r="Y308" s="518"/>
      <c r="Z308" s="519">
        <v>-7.2456927315419266</v>
      </c>
      <c r="AA308" s="519">
        <v>-5.9041618902002577</v>
      </c>
      <c r="AB308" s="519">
        <v>-6.8493080419468839</v>
      </c>
      <c r="AC308" s="519">
        <v>1.34781156554142</v>
      </c>
      <c r="AD308" s="519">
        <v>0.4193870034485262</v>
      </c>
    </row>
    <row r="309" spans="1:30" x14ac:dyDescent="0.3">
      <c r="A309" s="309"/>
      <c r="Y309" s="518"/>
      <c r="Z309" s="519">
        <v>-4.4701806992892354</v>
      </c>
      <c r="AA309" s="519">
        <v>-6.4500482426682577</v>
      </c>
      <c r="AB309" s="519">
        <v>-6.8493080419468839</v>
      </c>
      <c r="AC309" s="519">
        <v>-5.1557508047866492</v>
      </c>
      <c r="AD309" s="519">
        <v>-0.5318807913082152</v>
      </c>
    </row>
    <row r="310" spans="1:30" x14ac:dyDescent="0.3">
      <c r="A310" s="309"/>
      <c r="Y310" s="518"/>
      <c r="Z310" s="519">
        <v>-4.9723010075052949</v>
      </c>
      <c r="AA310" s="519">
        <v>-7.0511785543663006</v>
      </c>
      <c r="AB310" s="519">
        <v>-6.8493080419468839</v>
      </c>
      <c r="AC310" s="519">
        <v>-0.51426047646518214</v>
      </c>
      <c r="AD310" s="519">
        <v>-1.1203969773229343</v>
      </c>
    </row>
    <row r="311" spans="1:30" x14ac:dyDescent="0.3">
      <c r="A311" s="309"/>
      <c r="Y311" s="518"/>
      <c r="Z311" s="519">
        <v>-6.2670857108493303</v>
      </c>
      <c r="AA311" s="519">
        <v>-6.5245491640126687</v>
      </c>
      <c r="AB311" s="519">
        <v>-6.8493080419468839</v>
      </c>
      <c r="AC311" s="519">
        <v>0.84409684735946655</v>
      </c>
      <c r="AD311" s="519">
        <v>-0.73909035437724158</v>
      </c>
    </row>
    <row r="312" spans="1:30" x14ac:dyDescent="0.3">
      <c r="A312" s="309"/>
      <c r="Y312" s="518"/>
      <c r="Z312" s="519">
        <v>-10.89476247462807</v>
      </c>
      <c r="AA312" s="519">
        <v>-6.2663159334258784</v>
      </c>
      <c r="AB312" s="519">
        <v>-6.8493080419468839</v>
      </c>
      <c r="AC312" s="519">
        <v>-4.1158190031562043</v>
      </c>
      <c r="AD312" s="519">
        <v>-0.5579615804374437</v>
      </c>
    </row>
    <row r="313" spans="1:30" x14ac:dyDescent="0.3">
      <c r="A313" s="309"/>
      <c r="Y313" s="518">
        <v>44136</v>
      </c>
      <c r="Z313" s="519">
        <v>-8.0799489008909511</v>
      </c>
      <c r="AA313" s="519">
        <v>-6.4712628150173765</v>
      </c>
      <c r="AB313" s="519">
        <v>-6.8493080419468839</v>
      </c>
      <c r="AC313" s="519">
        <v>-0.71394614434726122</v>
      </c>
      <c r="AD313" s="519">
        <v>0.80082138328279073</v>
      </c>
    </row>
    <row r="314" spans="1:30" x14ac:dyDescent="0.3">
      <c r="A314" s="309"/>
      <c r="Y314" s="518"/>
      <c r="Z314" s="519">
        <v>-3.7418726233838715</v>
      </c>
      <c r="AA314" s="519">
        <v>-6.0932791405597673</v>
      </c>
      <c r="AB314" s="519">
        <v>-6.8493080419468839</v>
      </c>
      <c r="AC314" s="519">
        <v>3.134235535213719</v>
      </c>
      <c r="AD314" s="519">
        <v>1.2876653425438971</v>
      </c>
    </row>
    <row r="315" spans="1:30" x14ac:dyDescent="0.3">
      <c r="A315" s="309"/>
      <c r="Y315" s="518"/>
      <c r="Z315" s="519">
        <v>-5.4380601174343992</v>
      </c>
      <c r="AA315" s="519">
        <v>-5.5239267799960183</v>
      </c>
      <c r="AB315" s="519">
        <v>-6.8493080419468839</v>
      </c>
      <c r="AC315" s="519">
        <v>2.6157129831200052</v>
      </c>
      <c r="AD315" s="519">
        <v>1.4896556368790823</v>
      </c>
    </row>
    <row r="316" spans="1:30" x14ac:dyDescent="0.3">
      <c r="A316" s="309"/>
      <c r="Y316" s="518"/>
      <c r="Z316" s="519">
        <v>-5.9048088704297186</v>
      </c>
      <c r="AA316" s="519">
        <v>-4.6148715771524733</v>
      </c>
      <c r="AB316" s="519">
        <v>-6.8493080419468839</v>
      </c>
      <c r="AC316" s="519">
        <v>4.3557299412549924</v>
      </c>
      <c r="AD316" s="519">
        <v>2.3500427567558</v>
      </c>
    </row>
    <row r="317" spans="1:30" x14ac:dyDescent="0.3">
      <c r="A317" s="309"/>
      <c r="Y317" s="518"/>
      <c r="Z317" s="519">
        <v>-2.3264152863020353</v>
      </c>
      <c r="AA317" s="519">
        <v>-4.5213270575232194</v>
      </c>
      <c r="AB317" s="519">
        <v>-6.8493080419468839</v>
      </c>
      <c r="AC317" s="519">
        <v>2.8936472383625613</v>
      </c>
      <c r="AD317" s="519">
        <v>1.9953300400810556</v>
      </c>
    </row>
    <row r="318" spans="1:30" x14ac:dyDescent="0.3">
      <c r="A318" s="309"/>
      <c r="Y318" s="518"/>
      <c r="Z318" s="519">
        <v>-2.2816191869030784</v>
      </c>
      <c r="AA318" s="519">
        <v>-5.2338691346388373</v>
      </c>
      <c r="AB318" s="519">
        <v>-6.8493080419468839</v>
      </c>
      <c r="AC318" s="519">
        <v>2.2580289077057643</v>
      </c>
      <c r="AD318" s="519">
        <v>1.5252732637458593</v>
      </c>
    </row>
    <row r="319" spans="1:30" x14ac:dyDescent="0.3">
      <c r="A319" s="309"/>
      <c r="Y319" s="518"/>
      <c r="Z319" s="519">
        <v>-4.5313760547232604</v>
      </c>
      <c r="AA319" s="519">
        <v>-5.6563752432704275</v>
      </c>
      <c r="AB319" s="519">
        <v>-6.8493080419468839</v>
      </c>
      <c r="AC319" s="519">
        <v>1.9068908359808177</v>
      </c>
      <c r="AD319" s="519">
        <v>0.75658173878992074</v>
      </c>
    </row>
    <row r="320" spans="1:30" x14ac:dyDescent="0.3">
      <c r="A320" s="309"/>
      <c r="Y320" s="518"/>
      <c r="Z320" s="519">
        <v>-7.4251372634861745</v>
      </c>
      <c r="AA320" s="519">
        <v>-5.959688402231051</v>
      </c>
      <c r="AB320" s="519">
        <v>-6.8493080419468839</v>
      </c>
      <c r="AC320" s="519">
        <v>-3.1969351610704706</v>
      </c>
      <c r="AD320" s="519">
        <v>-7.8403134509518482E-2</v>
      </c>
    </row>
    <row r="321" spans="1:30" x14ac:dyDescent="0.3">
      <c r="A321" s="309"/>
      <c r="Y321" s="518"/>
      <c r="Z321" s="519">
        <v>-8.729667163193195</v>
      </c>
      <c r="AA321" s="519">
        <v>-6.5993041834947297</v>
      </c>
      <c r="AB321" s="519">
        <v>-6.8493080419468839</v>
      </c>
      <c r="AC321" s="519">
        <v>-0.15616189913265544</v>
      </c>
      <c r="AD321" s="519">
        <v>-1.0714318759955046</v>
      </c>
    </row>
    <row r="322" spans="1:30" x14ac:dyDescent="0.3">
      <c r="A322" s="309"/>
      <c r="Y322" s="518"/>
      <c r="Z322" s="519">
        <v>-8.3956028778555378</v>
      </c>
      <c r="AA322" s="519">
        <v>-6.8077123023333517</v>
      </c>
      <c r="AB322" s="519">
        <v>-6.8493080419468839</v>
      </c>
      <c r="AC322" s="519">
        <v>-2.7651276915715641</v>
      </c>
      <c r="AD322" s="519">
        <v>-1.4344980048484135</v>
      </c>
    </row>
    <row r="323" spans="1:30" x14ac:dyDescent="0.3">
      <c r="A323" s="309"/>
      <c r="Y323" s="518"/>
      <c r="Z323" s="519">
        <v>-8.0280009831540795</v>
      </c>
      <c r="AA323" s="519">
        <v>-8.0978907881529931</v>
      </c>
      <c r="AB323" s="519">
        <v>-6.8493080419468839</v>
      </c>
      <c r="AC323" s="519">
        <v>-1.4891641718410824</v>
      </c>
      <c r="AD323" s="519">
        <v>-3.1778205380864017</v>
      </c>
    </row>
    <row r="324" spans="1:30" x14ac:dyDescent="0.3">
      <c r="A324" s="309"/>
      <c r="Y324" s="518"/>
      <c r="Z324" s="519">
        <v>-6.8037257551477799</v>
      </c>
      <c r="AA324" s="519">
        <v>-9.4841166449844785</v>
      </c>
      <c r="AB324" s="519">
        <v>-6.8493080419468839</v>
      </c>
      <c r="AC324" s="519">
        <v>-4.057553952039342</v>
      </c>
      <c r="AD324" s="519">
        <v>-5.0426551943689599</v>
      </c>
    </row>
    <row r="325" spans="1:30" x14ac:dyDescent="0.3">
      <c r="A325" s="309"/>
      <c r="Y325" s="518"/>
      <c r="Z325" s="519">
        <v>-3.7404760187734345</v>
      </c>
      <c r="AA325" s="519">
        <v>-9.4791136221660874</v>
      </c>
      <c r="AB325" s="519">
        <v>-6.8493080419468839</v>
      </c>
      <c r="AC325" s="519">
        <v>-0.28343399426459825</v>
      </c>
      <c r="AD325" s="519">
        <v>-5.216284588129521</v>
      </c>
    </row>
    <row r="326" spans="1:30" x14ac:dyDescent="0.3">
      <c r="A326" s="309"/>
      <c r="Y326" s="518"/>
      <c r="Z326" s="519">
        <v>-13.562625455460751</v>
      </c>
      <c r="AA326" s="519">
        <v>-9.8829209340727253</v>
      </c>
      <c r="AB326" s="519">
        <v>-6.8493080419468839</v>
      </c>
      <c r="AC326" s="519">
        <v>-10.2963668966851</v>
      </c>
      <c r="AD326" s="519">
        <v>-5.3836300205673568</v>
      </c>
    </row>
    <row r="327" spans="1:30" x14ac:dyDescent="0.3">
      <c r="A327" s="309"/>
      <c r="Y327" s="518"/>
      <c r="Z327" s="519">
        <v>-17.128718261306577</v>
      </c>
      <c r="AA327" s="519">
        <v>-9.9806402058240344</v>
      </c>
      <c r="AB327" s="519">
        <v>-6.8493080419468839</v>
      </c>
      <c r="AC327" s="519">
        <v>-16.250777755048375</v>
      </c>
      <c r="AD327" s="519">
        <v>-5.8171632747000199</v>
      </c>
    </row>
    <row r="328" spans="1:30" x14ac:dyDescent="0.3">
      <c r="A328" s="309"/>
      <c r="Y328" s="518"/>
      <c r="Z328" s="519">
        <v>-8.6946460034644524</v>
      </c>
      <c r="AA328" s="519">
        <v>-10.534855990268015</v>
      </c>
      <c r="AB328" s="519">
        <v>-6.8493080419468839</v>
      </c>
      <c r="AC328" s="519">
        <v>-1.3715676554565874</v>
      </c>
      <c r="AD328" s="519">
        <v>-5.8124217654033981</v>
      </c>
    </row>
    <row r="329" spans="1:30" x14ac:dyDescent="0.3">
      <c r="A329" s="309"/>
      <c r="Y329" s="518"/>
      <c r="Z329" s="519">
        <v>-11.222254061201994</v>
      </c>
      <c r="AA329" s="519">
        <v>-11.363465603169399</v>
      </c>
      <c r="AB329" s="519">
        <v>-6.8493080419468839</v>
      </c>
      <c r="AC329" s="519">
        <v>-3.9365457186364097</v>
      </c>
      <c r="AD329" s="519">
        <v>-5.9580793355463584</v>
      </c>
    </row>
    <row r="330" spans="1:30" x14ac:dyDescent="0.3">
      <c r="A330" s="309"/>
      <c r="Y330" s="518"/>
      <c r="Z330" s="519">
        <v>-8.7120358854132594</v>
      </c>
      <c r="AA330" s="519">
        <v>-11.938843171063009</v>
      </c>
      <c r="AB330" s="519">
        <v>-6.8493080419468839</v>
      </c>
      <c r="AC330" s="519">
        <v>-4.5238969507697249</v>
      </c>
      <c r="AD330" s="519">
        <v>-6.1734832832190518</v>
      </c>
    </row>
    <row r="331" spans="1:30" x14ac:dyDescent="0.3">
      <c r="A331" s="309"/>
      <c r="Y331" s="518"/>
      <c r="Z331" s="519">
        <v>-10.683236246255644</v>
      </c>
      <c r="AA331" s="519">
        <v>-11.974785125281228</v>
      </c>
      <c r="AB331" s="519">
        <v>-6.8493080419468839</v>
      </c>
      <c r="AC331" s="519">
        <v>-4.0243633869629889</v>
      </c>
      <c r="AD331" s="519">
        <v>-5.695565391800784</v>
      </c>
    </row>
    <row r="332" spans="1:30" x14ac:dyDescent="0.3">
      <c r="A332" s="309"/>
      <c r="Y332" s="518"/>
      <c r="Z332" s="519">
        <v>-9.5407433090831191</v>
      </c>
      <c r="AA332" s="519">
        <v>-12.246561905916733</v>
      </c>
      <c r="AB332" s="519">
        <v>-6.8493080419468839</v>
      </c>
      <c r="AC332" s="519">
        <v>-1.3030369852653223</v>
      </c>
      <c r="AD332" s="519">
        <v>-5.6487564175171894</v>
      </c>
    </row>
    <row r="333" spans="1:30" x14ac:dyDescent="0.3">
      <c r="A333" s="309"/>
      <c r="Y333" s="518"/>
      <c r="Z333" s="519">
        <v>-17.590268430716016</v>
      </c>
      <c r="AA333" s="519">
        <v>-12.069719455334191</v>
      </c>
      <c r="AB333" s="519">
        <v>-6.8493080419468839</v>
      </c>
      <c r="AC333" s="519">
        <v>-11.804194530393957</v>
      </c>
      <c r="AD333" s="519">
        <v>-5.7131349959265254</v>
      </c>
    </row>
    <row r="334" spans="1:30" x14ac:dyDescent="0.3">
      <c r="A334" s="309"/>
      <c r="Y334" s="518"/>
      <c r="Z334" s="519">
        <v>-17.380311940834098</v>
      </c>
      <c r="AA334" s="519">
        <v>-11.416414423362593</v>
      </c>
      <c r="AB334" s="519">
        <v>-6.8493080419468839</v>
      </c>
      <c r="AC334" s="519">
        <v>-12.905352515120498</v>
      </c>
      <c r="AD334" s="519">
        <v>-5.2426697752959672</v>
      </c>
    </row>
    <row r="335" spans="1:30" x14ac:dyDescent="0.3">
      <c r="A335" s="309"/>
      <c r="Y335" s="518"/>
      <c r="Z335" s="519">
        <v>-10.597083467913011</v>
      </c>
      <c r="AA335" s="519">
        <v>-10.306942927414918</v>
      </c>
      <c r="AB335" s="519">
        <v>-6.8493080419468839</v>
      </c>
      <c r="AC335" s="519">
        <v>-1.0439048354714231</v>
      </c>
      <c r="AD335" s="519">
        <v>-4.9306026978510618</v>
      </c>
    </row>
    <row r="336" spans="1:30" x14ac:dyDescent="0.3">
      <c r="A336" s="309"/>
      <c r="Y336" s="518"/>
      <c r="Z336" s="519">
        <v>-9.984356907124182</v>
      </c>
      <c r="AA336" s="519">
        <v>-8.7192581303350671</v>
      </c>
      <c r="AB336" s="519">
        <v>-6.8493080419468839</v>
      </c>
      <c r="AC336" s="519">
        <v>-4.3871957675017654</v>
      </c>
      <c r="AD336" s="519">
        <v>-3.7856311948488184</v>
      </c>
    </row>
    <row r="337" spans="1:30" x14ac:dyDescent="0.3">
      <c r="A337" s="309"/>
      <c r="Y337" s="518"/>
      <c r="Z337" s="519">
        <v>-4.1389006616120634</v>
      </c>
      <c r="AA337" s="519">
        <v>-7.7493176234280652</v>
      </c>
      <c r="AB337" s="519">
        <v>-6.8493080419468839</v>
      </c>
      <c r="AC337" s="519">
        <v>-1.2306404063558176</v>
      </c>
      <c r="AD337" s="519">
        <v>-2.7266659547466015</v>
      </c>
    </row>
    <row r="338" spans="1:30" x14ac:dyDescent="0.3">
      <c r="A338" s="309"/>
      <c r="Y338" s="518"/>
      <c r="Z338" s="519">
        <v>-2.91693577462192</v>
      </c>
      <c r="AA338" s="519">
        <v>-7.5723974123089359</v>
      </c>
      <c r="AB338" s="519">
        <v>-6.8493080419468839</v>
      </c>
      <c r="AC338" s="519">
        <v>-1.8398938448486462</v>
      </c>
      <c r="AD338" s="519">
        <v>-3.0699838026369508</v>
      </c>
    </row>
    <row r="339" spans="1:30" x14ac:dyDescent="0.3">
      <c r="A339" s="309"/>
      <c r="Y339" s="518"/>
      <c r="Z339" s="519">
        <v>1.5730502704758111</v>
      </c>
      <c r="AA339" s="519">
        <v>-8.1939522123515243</v>
      </c>
      <c r="AB339" s="519">
        <v>-6.8493080419468839</v>
      </c>
      <c r="AC339" s="519">
        <v>6.7117635357503787</v>
      </c>
      <c r="AD339" s="519">
        <v>-4.3123258643522364</v>
      </c>
    </row>
    <row r="340" spans="1:30" x14ac:dyDescent="0.3">
      <c r="A340" s="309"/>
      <c r="Y340" s="518"/>
      <c r="Z340" s="519">
        <v>-10.800684882367005</v>
      </c>
      <c r="AA340" s="519">
        <v>-9.2144404350497648</v>
      </c>
      <c r="AB340" s="519">
        <v>-6.8493080419468839</v>
      </c>
      <c r="AC340" s="519">
        <v>-4.3914378496784394</v>
      </c>
      <c r="AD340" s="519">
        <v>-5.3085717335818758</v>
      </c>
    </row>
    <row r="341" spans="1:30" x14ac:dyDescent="0.3">
      <c r="A341" s="309"/>
      <c r="Y341" s="518"/>
      <c r="Z341" s="519">
        <v>-16.141870463000181</v>
      </c>
      <c r="AA341" s="519">
        <v>-9.4603513993789825</v>
      </c>
      <c r="AB341" s="519">
        <v>-6.8493080419468839</v>
      </c>
      <c r="AC341" s="519">
        <v>-15.308577450352942</v>
      </c>
      <c r="AD341" s="519">
        <v>-4.8970594035131683</v>
      </c>
    </row>
    <row r="342" spans="1:30" x14ac:dyDescent="0.3">
      <c r="A342" s="309"/>
      <c r="Y342" s="518"/>
      <c r="Z342" s="519">
        <v>-14.947967068211126</v>
      </c>
      <c r="AA342" s="519">
        <v>-9.5439064717868209</v>
      </c>
      <c r="AB342" s="519">
        <v>-6.8493080419468839</v>
      </c>
      <c r="AC342" s="519">
        <v>-9.7402992674784201</v>
      </c>
      <c r="AD342" s="519">
        <v>-4.7086960290383546</v>
      </c>
    </row>
    <row r="343" spans="1:30" x14ac:dyDescent="0.3">
      <c r="A343" s="309"/>
      <c r="Y343" s="518">
        <v>44166</v>
      </c>
      <c r="Z343" s="519">
        <v>-17.127774466011864</v>
      </c>
      <c r="AA343" s="519">
        <v>-10.062311681555789</v>
      </c>
      <c r="AB343" s="519">
        <v>-6.8493080419468839</v>
      </c>
      <c r="AC343" s="519">
        <v>-11.360916852109241</v>
      </c>
      <c r="AD343" s="519">
        <v>-5.8667031007659478</v>
      </c>
    </row>
    <row r="344" spans="1:30" x14ac:dyDescent="0.3">
      <c r="A344" s="309"/>
      <c r="Y344" s="518"/>
      <c r="Z344" s="519">
        <v>-5.8602774119165986</v>
      </c>
      <c r="AA344" s="519">
        <v>-9.6203579356646554</v>
      </c>
      <c r="AB344" s="519">
        <v>-6.8493080419468839</v>
      </c>
      <c r="AC344" s="519">
        <v>1.6499459041251328</v>
      </c>
      <c r="AD344" s="519">
        <v>-6.0873237946694001</v>
      </c>
    </row>
    <row r="345" spans="1:30" x14ac:dyDescent="0.3">
      <c r="A345" s="309"/>
      <c r="Y345" s="518"/>
      <c r="Z345" s="519">
        <v>-3.5018212814767802</v>
      </c>
      <c r="AA345" s="519">
        <v>-8.712512167931509</v>
      </c>
      <c r="AB345" s="519">
        <v>-6.8493080419468839</v>
      </c>
      <c r="AC345" s="519">
        <v>-0.52135022352494786</v>
      </c>
      <c r="AD345" s="519">
        <v>-5.1487364473439685</v>
      </c>
    </row>
    <row r="346" spans="1:30" x14ac:dyDescent="0.3">
      <c r="A346" s="309"/>
      <c r="Y346" s="518"/>
      <c r="Z346" s="519">
        <v>-2.05578619790698</v>
      </c>
      <c r="AA346" s="519">
        <v>-8.2377130352051715</v>
      </c>
      <c r="AB346" s="519">
        <v>-6.8493080419468839</v>
      </c>
      <c r="AC346" s="519">
        <v>-1.3942859663427782</v>
      </c>
      <c r="AD346" s="519">
        <v>-5.3024380835529001</v>
      </c>
    </row>
    <row r="347" spans="1:30" x14ac:dyDescent="0.3">
      <c r="A347" s="309"/>
      <c r="Y347" s="518"/>
      <c r="Z347" s="519">
        <v>-7.7070086611290574</v>
      </c>
      <c r="AA347" s="519">
        <v>-7.9935378999709368</v>
      </c>
      <c r="AB347" s="519">
        <v>-6.8493080419468839</v>
      </c>
      <c r="AC347" s="519">
        <v>-5.9357827070026019</v>
      </c>
      <c r="AD347" s="519">
        <v>-5.130812420426202</v>
      </c>
    </row>
    <row r="348" spans="1:30" x14ac:dyDescent="0.3">
      <c r="A348" s="309"/>
      <c r="Y348" s="518"/>
      <c r="Z348" s="519">
        <v>-9.7869500888681475</v>
      </c>
      <c r="AA348" s="519">
        <v>-7.4774626622207325</v>
      </c>
      <c r="AB348" s="519">
        <v>-6.8493080419468839</v>
      </c>
      <c r="AC348" s="519">
        <v>-8.7384660190749202</v>
      </c>
      <c r="AD348" s="519">
        <v>-3.8524350366745717</v>
      </c>
    </row>
    <row r="349" spans="1:30" x14ac:dyDescent="0.3">
      <c r="A349" s="309"/>
      <c r="Y349" s="518"/>
      <c r="Z349" s="519">
        <v>-11.624373139126776</v>
      </c>
      <c r="AA349" s="519">
        <v>-7.5624999920352582</v>
      </c>
      <c r="AB349" s="519">
        <v>-6.8493080419468839</v>
      </c>
      <c r="AC349" s="519">
        <v>-10.816210720940944</v>
      </c>
      <c r="AD349" s="519">
        <v>-3.2197175386909396</v>
      </c>
    </row>
    <row r="350" spans="1:30" x14ac:dyDescent="0.3">
      <c r="A350" s="309"/>
      <c r="Y350" s="518"/>
      <c r="Z350" s="519">
        <v>-15.418548519372221</v>
      </c>
      <c r="AA350" s="519">
        <v>-7.9682424480444132</v>
      </c>
      <c r="AB350" s="519">
        <v>-6.8493080419468839</v>
      </c>
      <c r="AC350" s="519">
        <v>-10.159537210222354</v>
      </c>
      <c r="AD350" s="519">
        <v>-2.9257731242524301</v>
      </c>
    </row>
    <row r="351" spans="1:30" x14ac:dyDescent="0.3">
      <c r="A351" s="309"/>
      <c r="Y351" s="518"/>
      <c r="Z351" s="519">
        <v>-2.2477507476651688</v>
      </c>
      <c r="AA351" s="519">
        <v>-8.3386541690799323</v>
      </c>
      <c r="AB351" s="519">
        <v>-6.8493080419468839</v>
      </c>
      <c r="AC351" s="519">
        <v>10.598587590386543</v>
      </c>
      <c r="AD351" s="519">
        <v>-3.0056803034675164</v>
      </c>
    </row>
    <row r="352" spans="1:30" x14ac:dyDescent="0.3">
      <c r="A352" s="309"/>
      <c r="Y352" s="518"/>
      <c r="Z352" s="519">
        <v>-4.0970825901784576</v>
      </c>
      <c r="AA352" s="519">
        <v>-8.3254133920514022</v>
      </c>
      <c r="AB352" s="519">
        <v>-6.8493080419468839</v>
      </c>
      <c r="AC352" s="519">
        <v>3.907672262360478</v>
      </c>
      <c r="AD352" s="519">
        <v>-3.1196567480859301</v>
      </c>
    </row>
    <row r="353" spans="1:30" x14ac:dyDescent="0.3">
      <c r="A353" s="309"/>
      <c r="Y353" s="518"/>
      <c r="Z353" s="519">
        <v>-4.895983389971061</v>
      </c>
      <c r="AA353" s="519">
        <v>-7.1812295273330085</v>
      </c>
      <c r="AB353" s="519">
        <v>-6.8493080419468839</v>
      </c>
      <c r="AC353" s="519">
        <v>0.66332493472678777</v>
      </c>
      <c r="AD353" s="519">
        <v>-1.7496125102816242</v>
      </c>
    </row>
    <row r="354" spans="1:30" x14ac:dyDescent="0.3">
      <c r="A354" s="309"/>
      <c r="Y354" s="518"/>
      <c r="Z354" s="519">
        <v>-10.299890708377685</v>
      </c>
      <c r="AA354" s="519">
        <v>-5.3868101500589987</v>
      </c>
      <c r="AB354" s="519">
        <v>-6.8493080419468839</v>
      </c>
      <c r="AC354" s="519">
        <v>-6.4951329615082045</v>
      </c>
      <c r="AD354" s="519">
        <v>-0.58011821175705747</v>
      </c>
    </row>
    <row r="355" spans="1:30" x14ac:dyDescent="0.3">
      <c r="A355" s="309"/>
      <c r="Y355" s="518"/>
      <c r="Z355" s="519">
        <v>-9.6942646496684439</v>
      </c>
      <c r="AA355" s="519">
        <v>-5.6832342820922221</v>
      </c>
      <c r="AB355" s="519">
        <v>-6.8493080419468839</v>
      </c>
      <c r="AC355" s="519">
        <v>-9.5363011314038175</v>
      </c>
      <c r="AD355" s="519">
        <v>-2.1250925682243786</v>
      </c>
    </row>
    <row r="356" spans="1:30" x14ac:dyDescent="0.3">
      <c r="A356" s="309"/>
      <c r="Y356" s="518"/>
      <c r="Z356" s="519">
        <v>-3.6150860860980174</v>
      </c>
      <c r="AA356" s="519">
        <v>-5.4233708104713116</v>
      </c>
      <c r="AB356" s="519">
        <v>-6.8493080419468839</v>
      </c>
      <c r="AC356" s="519">
        <v>-1.2259010563108035</v>
      </c>
      <c r="AD356" s="519">
        <v>-3.4407189418559363</v>
      </c>
    </row>
    <row r="357" spans="1:30" x14ac:dyDescent="0.3">
      <c r="A357" s="309"/>
      <c r="Y357" s="518"/>
      <c r="Z357" s="519">
        <v>-2.857612878454153</v>
      </c>
      <c r="AA357" s="519">
        <v>-4.8489052837519901</v>
      </c>
      <c r="AB357" s="519">
        <v>-6.8493080419468839</v>
      </c>
      <c r="AC357" s="519">
        <v>-1.9730771205503856</v>
      </c>
      <c r="AD357" s="519">
        <v>-4.0184569992878734</v>
      </c>
    </row>
    <row r="358" spans="1:30" x14ac:dyDescent="0.3">
      <c r="A358" s="309"/>
      <c r="Y358" s="518"/>
      <c r="Z358" s="519">
        <v>-4.322719671897727</v>
      </c>
      <c r="AA358" s="519">
        <v>-3.793195905582194</v>
      </c>
      <c r="AB358" s="519">
        <v>-6.8493080419468839</v>
      </c>
      <c r="AC358" s="519">
        <v>-0.21623290488470559</v>
      </c>
      <c r="AD358" s="519">
        <v>-4.0134990353820177</v>
      </c>
    </row>
    <row r="359" spans="1:30" x14ac:dyDescent="0.3">
      <c r="A359" s="309"/>
      <c r="Y359" s="518"/>
      <c r="Z359" s="519">
        <v>-2.2780382888320911</v>
      </c>
      <c r="AA359" s="519">
        <v>-3.1546709339210963</v>
      </c>
      <c r="AB359" s="519">
        <v>-6.8493080419468839</v>
      </c>
      <c r="AC359" s="519">
        <v>-5.3017123530604238</v>
      </c>
      <c r="AD359" s="519">
        <v>-3.9319425520766629</v>
      </c>
    </row>
    <row r="360" spans="1:30" x14ac:dyDescent="0.3">
      <c r="A360" s="309"/>
      <c r="Y360" s="518"/>
      <c r="Z360" s="519">
        <v>-0.87472470293581472</v>
      </c>
      <c r="AA360" s="519">
        <v>-2.5107851327739885</v>
      </c>
      <c r="AB360" s="519">
        <v>-6.8493080419468839</v>
      </c>
      <c r="AC360" s="519">
        <v>-3.3808414672967757</v>
      </c>
      <c r="AD360" s="519">
        <v>-4.2545334113726847</v>
      </c>
    </row>
    <row r="361" spans="1:30" x14ac:dyDescent="0.3">
      <c r="A361" s="309"/>
      <c r="Y361" s="518"/>
      <c r="Z361" s="519">
        <v>-2.9099250611891145</v>
      </c>
      <c r="AA361" s="519">
        <v>-2.0388019818610421</v>
      </c>
      <c r="AB361" s="519">
        <v>-6.8493080419468839</v>
      </c>
      <c r="AC361" s="519">
        <v>-6.4604272141672112</v>
      </c>
      <c r="AD361" s="519">
        <v>-3.8807060401107725</v>
      </c>
    </row>
    <row r="362" spans="1:30" x14ac:dyDescent="0.3">
      <c r="A362" s="309"/>
      <c r="Y362" s="518"/>
      <c r="Z362" s="519">
        <v>-5.2245898480407531</v>
      </c>
      <c r="AA362" s="519">
        <v>-1.0904610351226041</v>
      </c>
      <c r="AB362" s="519">
        <v>-6.8493080419468839</v>
      </c>
      <c r="AC362" s="519">
        <v>-8.9654057482663347</v>
      </c>
      <c r="AD362" s="519">
        <v>-4.0209404750546707</v>
      </c>
    </row>
    <row r="363" spans="1:30" x14ac:dyDescent="0.3">
      <c r="A363" s="309"/>
      <c r="Y363" s="518"/>
      <c r="Z363" s="519">
        <v>0.89211452193173613</v>
      </c>
      <c r="AA363" s="519">
        <v>-0.80184499033726986</v>
      </c>
      <c r="AB363" s="519">
        <v>-6.8493080419468839</v>
      </c>
      <c r="AC363" s="519">
        <v>-3.4840370713829572</v>
      </c>
      <c r="AD363" s="519">
        <v>-4.9826292501262417</v>
      </c>
    </row>
    <row r="364" spans="1:30" x14ac:dyDescent="0.3">
      <c r="A364" s="309"/>
      <c r="Y364" s="518"/>
      <c r="Z364" s="519">
        <v>0.44626917793646914</v>
      </c>
      <c r="AA364" s="519">
        <v>-1.6601438280129597</v>
      </c>
      <c r="AB364" s="519">
        <v>-6.8493080419468839</v>
      </c>
      <c r="AC364" s="519">
        <v>0.64371447828300177</v>
      </c>
      <c r="AD364" s="519">
        <v>-5.1031670642298446</v>
      </c>
    </row>
    <row r="365" spans="1:30" x14ac:dyDescent="0.3">
      <c r="A365" s="309"/>
      <c r="Y365" s="518"/>
      <c r="Z365" s="519">
        <v>2.3156669552713414</v>
      </c>
      <c r="AA365" s="519">
        <v>-1.0499093059347371</v>
      </c>
      <c r="AB365" s="519">
        <v>-6.8493080419468839</v>
      </c>
      <c r="AC365" s="519">
        <v>-1.1978739494919921</v>
      </c>
      <c r="AD365" s="519">
        <v>-4.0827981802877291</v>
      </c>
    </row>
    <row r="366" spans="1:30" x14ac:dyDescent="0.3">
      <c r="A366" s="309"/>
      <c r="Y366" s="518"/>
      <c r="Z366" s="519">
        <v>-0.25772597533475283</v>
      </c>
      <c r="AA366" s="519">
        <v>0.47132533805051785</v>
      </c>
      <c r="AB366" s="519">
        <v>-6.8493080419468839</v>
      </c>
      <c r="AC366" s="519">
        <v>-12.03353377856142</v>
      </c>
      <c r="AD366" s="519">
        <v>-2.1035091008742302</v>
      </c>
    </row>
    <row r="367" spans="1:30" x14ac:dyDescent="0.3">
      <c r="A367" s="309"/>
      <c r="Y367" s="518"/>
      <c r="Z367" s="519">
        <v>-6.8828165666656451</v>
      </c>
      <c r="AA367" s="519">
        <v>1.0878719869539541E-2</v>
      </c>
      <c r="AB367" s="519">
        <v>-6.8493080419468839</v>
      </c>
      <c r="AC367" s="519">
        <v>-4.2246061660219993</v>
      </c>
      <c r="AD367" s="519">
        <v>-1.5362335577404511</v>
      </c>
    </row>
    <row r="368" spans="1:30" x14ac:dyDescent="0.3">
      <c r="A368" s="309"/>
      <c r="Y368" s="518"/>
      <c r="Z368" s="519">
        <v>1.3617165933584456</v>
      </c>
      <c r="AA368" s="519">
        <v>0.26277857090702533</v>
      </c>
      <c r="AB368" s="519">
        <v>-6.8493080419468839</v>
      </c>
      <c r="AC368" s="519">
        <v>0.68215497342760045</v>
      </c>
      <c r="AD368" s="519">
        <v>-0.39573102852254138</v>
      </c>
    </row>
    <row r="369" spans="1:30" x14ac:dyDescent="0.3">
      <c r="A369" s="309"/>
      <c r="Y369" s="518"/>
      <c r="Z369" s="519">
        <v>5.4240526598560299</v>
      </c>
      <c r="AA369" s="519">
        <v>0.20959630770944707</v>
      </c>
      <c r="AB369" s="519">
        <v>-6.8493080419468839</v>
      </c>
      <c r="AC369" s="519">
        <v>4.8896178076281558</v>
      </c>
      <c r="AD369" s="519">
        <v>0.29943640286673812</v>
      </c>
    </row>
    <row r="370" spans="1:30" x14ac:dyDescent="0.3">
      <c r="A370" s="309"/>
      <c r="Y370" s="518"/>
      <c r="Z370" s="519">
        <v>-2.3310118053351117</v>
      </c>
      <c r="AA370" s="519">
        <v>8.193288929123603E-2</v>
      </c>
      <c r="AB370" s="519">
        <v>-6.8493080419468839</v>
      </c>
      <c r="AC370" s="519">
        <v>0.48689173055349499</v>
      </c>
      <c r="AD370" s="519">
        <v>1.5750272615246144</v>
      </c>
    </row>
    <row r="371" spans="1:30" x14ac:dyDescent="0.3">
      <c r="A371" s="309"/>
      <c r="Y371" s="518"/>
      <c r="Z371" s="519">
        <v>2.2095681351988707</v>
      </c>
      <c r="AA371" s="519">
        <v>-1.3818819562720461</v>
      </c>
      <c r="AB371" s="519">
        <v>-6.8493080419468839</v>
      </c>
      <c r="AC371" s="519">
        <v>8.6272321828083705</v>
      </c>
      <c r="AD371" s="519">
        <v>0.65677789310634949</v>
      </c>
    </row>
    <row r="372" spans="1:30" x14ac:dyDescent="0.3">
      <c r="A372" s="309"/>
      <c r="Y372" s="518"/>
      <c r="Z372" s="519">
        <v>1.9433911128882932</v>
      </c>
      <c r="AA372" s="519">
        <v>-3.4348850056523821</v>
      </c>
      <c r="AB372" s="519">
        <v>-6.8493080419468839</v>
      </c>
      <c r="AC372" s="519">
        <v>3.6682980702329644</v>
      </c>
      <c r="AD372" s="519">
        <v>-0.53785874141436396</v>
      </c>
    </row>
    <row r="373" spans="1:30" x14ac:dyDescent="0.3">
      <c r="A373" s="309"/>
      <c r="Y373" s="518"/>
      <c r="Z373" s="519">
        <v>-1.1513699042622303</v>
      </c>
      <c r="AA373" s="519">
        <v>-5.6405568867308276</v>
      </c>
      <c r="AB373" s="519">
        <v>-6.8493080419468839</v>
      </c>
      <c r="AC373" s="519">
        <v>-3.1043977679562857</v>
      </c>
      <c r="AD373" s="519">
        <v>-2.2201249917976265</v>
      </c>
    </row>
    <row r="374" spans="1:30" x14ac:dyDescent="0.3">
      <c r="A374" s="309"/>
      <c r="Y374" s="518">
        <v>44197</v>
      </c>
      <c r="Z374" s="519">
        <v>-17.129520485608619</v>
      </c>
      <c r="AA374" s="519">
        <v>-5.6221251202879845</v>
      </c>
      <c r="AB374" s="519">
        <v>-5.4009559245325391</v>
      </c>
      <c r="AC374" s="519">
        <v>-10.652351744949854</v>
      </c>
      <c r="AD374" s="519">
        <v>-1.9298353227286011</v>
      </c>
    </row>
    <row r="375" spans="1:30" x14ac:dyDescent="0.3">
      <c r="A375" s="309"/>
      <c r="Y375" s="518"/>
      <c r="Z375" s="519">
        <v>-13.009304752303905</v>
      </c>
      <c r="AA375" s="519">
        <v>-6.580999290565841</v>
      </c>
      <c r="AB375" s="519">
        <v>-5.4009559245325391</v>
      </c>
      <c r="AC375" s="519">
        <v>-7.6803014682173938</v>
      </c>
      <c r="AD375" s="519">
        <v>-2.7261647303680627</v>
      </c>
    </row>
    <row r="376" spans="1:30" x14ac:dyDescent="0.3">
      <c r="A376" s="309"/>
      <c r="Y376" s="518"/>
      <c r="Z376" s="519">
        <v>-10.01565050769309</v>
      </c>
      <c r="AA376" s="519">
        <v>-7.5145970135140772</v>
      </c>
      <c r="AB376" s="519">
        <v>-5.4009559245325391</v>
      </c>
      <c r="AC376" s="519">
        <v>-6.8862459450546822</v>
      </c>
      <c r="AD376" s="519">
        <v>-3.1425479081347447</v>
      </c>
    </row>
    <row r="377" spans="1:30" x14ac:dyDescent="0.3">
      <c r="A377" s="309"/>
      <c r="Y377" s="518"/>
      <c r="Z377" s="519">
        <v>-2.2019894402352174</v>
      </c>
      <c r="AA377" s="519">
        <v>-8.2418002644210926</v>
      </c>
      <c r="AB377" s="519">
        <v>-5.4009559245325391</v>
      </c>
      <c r="AC377" s="519">
        <v>2.5189194140366737</v>
      </c>
      <c r="AD377" s="519">
        <v>-2.7580096608850959</v>
      </c>
    </row>
    <row r="378" spans="1:30" x14ac:dyDescent="0.3">
      <c r="A378" s="309"/>
      <c r="Y378" s="518"/>
      <c r="Z378" s="519">
        <v>-4.5025510567461184</v>
      </c>
      <c r="AA378" s="519">
        <v>-6.0264475330087226</v>
      </c>
      <c r="AB378" s="519">
        <v>-5.4009559245325391</v>
      </c>
      <c r="AC378" s="519">
        <v>3.0529263293321378</v>
      </c>
      <c r="AD378" s="519">
        <v>-0.70505129501523811</v>
      </c>
    </row>
    <row r="379" spans="1:30" x14ac:dyDescent="0.3">
      <c r="A379" s="309"/>
      <c r="Y379" s="518"/>
      <c r="Z379" s="519">
        <v>-4.5917929477493651</v>
      </c>
      <c r="AA379" s="519">
        <v>-5.4431231061669463</v>
      </c>
      <c r="AB379" s="519">
        <v>-5.4009559245325391</v>
      </c>
      <c r="AC379" s="519">
        <v>0.75361582586619136</v>
      </c>
      <c r="AD379" s="519">
        <v>0.22819644549123957</v>
      </c>
    </row>
    <row r="380" spans="1:30" x14ac:dyDescent="0.3">
      <c r="A380" s="309"/>
      <c r="Y380" s="518"/>
      <c r="Z380" s="519">
        <v>-6.2417926606113374</v>
      </c>
      <c r="AA380" s="519">
        <v>-5.6478490082119874</v>
      </c>
      <c r="AB380" s="519">
        <v>-5.4009559245325391</v>
      </c>
      <c r="AC380" s="519">
        <v>-0.41263003720874281</v>
      </c>
      <c r="AD380" s="519">
        <v>0.33133308632453612</v>
      </c>
    </row>
    <row r="381" spans="1:30" x14ac:dyDescent="0.3">
      <c r="A381" s="309"/>
      <c r="Y381" s="518"/>
      <c r="Z381" s="519">
        <v>-1.622051365722033</v>
      </c>
      <c r="AA381" s="519">
        <v>-5.6413919038573281</v>
      </c>
      <c r="AB381" s="519">
        <v>-5.4009559245325391</v>
      </c>
      <c r="AC381" s="519">
        <v>3.7183568161391491</v>
      </c>
      <c r="AD381" s="519">
        <v>0.76398034713676566</v>
      </c>
    </row>
    <row r="382" spans="1:30" x14ac:dyDescent="0.3">
      <c r="A382" s="309"/>
      <c r="Y382" s="518"/>
      <c r="Z382" s="519">
        <v>-8.9260337644114678</v>
      </c>
      <c r="AA382" s="519">
        <v>-5.380505149586968</v>
      </c>
      <c r="AB382" s="519">
        <v>-5.4009559245325391</v>
      </c>
      <c r="AC382" s="519">
        <v>-1.1475672846720499</v>
      </c>
      <c r="AD382" s="519">
        <v>1.2217859060705487</v>
      </c>
    </row>
    <row r="383" spans="1:30" x14ac:dyDescent="0.3">
      <c r="A383" s="309"/>
      <c r="Y383" s="518"/>
      <c r="Z383" s="519">
        <v>-11.448731822008375</v>
      </c>
      <c r="AA383" s="519">
        <v>-4.8430565382518491</v>
      </c>
      <c r="AB383" s="519">
        <v>-5.4009559245325391</v>
      </c>
      <c r="AC383" s="519">
        <v>-6.1642894592216066</v>
      </c>
      <c r="AD383" s="519">
        <v>2.2312959521757909</v>
      </c>
    </row>
    <row r="384" spans="1:30" x14ac:dyDescent="0.3">
      <c r="A384" s="309"/>
      <c r="Y384" s="518"/>
      <c r="Z384" s="519">
        <v>-2.1567897097526032</v>
      </c>
      <c r="AA384" s="519">
        <v>-3.9405155967536332</v>
      </c>
      <c r="AB384" s="519">
        <v>-5.4009559245325391</v>
      </c>
      <c r="AC384" s="519">
        <v>5.5474502397222807</v>
      </c>
      <c r="AD384" s="519">
        <v>3.3722004118519129</v>
      </c>
    </row>
    <row r="385" spans="1:30" x14ac:dyDescent="0.3">
      <c r="A385" s="309"/>
      <c r="Y385" s="518"/>
      <c r="Z385" s="519">
        <v>-2.6763437768535985</v>
      </c>
      <c r="AA385" s="519">
        <v>-4.9310171270439112</v>
      </c>
      <c r="AB385" s="519">
        <v>-5.4009559245325391</v>
      </c>
      <c r="AC385" s="519">
        <v>6.257565241868619</v>
      </c>
      <c r="AD385" s="519">
        <v>2.1806400375837813</v>
      </c>
    </row>
    <row r="386" spans="1:30" x14ac:dyDescent="0.3">
      <c r="A386" s="309"/>
      <c r="Y386" s="518"/>
      <c r="Z386" s="519">
        <v>-0.82965266840352592</v>
      </c>
      <c r="AA386" s="519">
        <v>-5.4491076328066939</v>
      </c>
      <c r="AB386" s="519">
        <v>-5.4009559245325391</v>
      </c>
      <c r="AC386" s="519">
        <v>7.8201861486028861</v>
      </c>
      <c r="AD386" s="519">
        <v>1.5116823954247869</v>
      </c>
    </row>
    <row r="387" spans="1:30" x14ac:dyDescent="0.3">
      <c r="A387" s="309"/>
      <c r="Y387" s="518"/>
      <c r="Z387" s="519">
        <v>7.5993929876171373E-2</v>
      </c>
      <c r="AA387" s="519">
        <v>-5.588635548380795</v>
      </c>
      <c r="AB387" s="519">
        <v>-5.4009559245325391</v>
      </c>
      <c r="AC387" s="519">
        <v>7.573701180524111</v>
      </c>
      <c r="AD387" s="519">
        <v>1.3795789154961153</v>
      </c>
    </row>
    <row r="388" spans="1:30" x14ac:dyDescent="0.3">
      <c r="A388" s="309"/>
      <c r="Y388" s="518"/>
      <c r="Z388" s="519">
        <v>-8.5555620777539882</v>
      </c>
      <c r="AA388" s="519">
        <v>-6.3903715069196041</v>
      </c>
      <c r="AB388" s="519">
        <v>-5.4009559245325391</v>
      </c>
      <c r="AC388" s="519">
        <v>-4.6225658037377713</v>
      </c>
      <c r="AD388" s="519">
        <v>0.39047932631128951</v>
      </c>
    </row>
    <row r="389" spans="1:30" x14ac:dyDescent="0.3">
      <c r="A389" s="309"/>
      <c r="Y389" s="518"/>
      <c r="Z389" s="519">
        <v>-12.552667304750941</v>
      </c>
      <c r="AA389" s="519">
        <v>-7.7911269070852702</v>
      </c>
      <c r="AB389" s="519">
        <v>-5.4009559245325391</v>
      </c>
      <c r="AC389" s="519">
        <v>-5.8302707797850104</v>
      </c>
      <c r="AD389" s="519">
        <v>-1.122878036098397</v>
      </c>
    </row>
    <row r="390" spans="1:30" x14ac:dyDescent="0.3">
      <c r="A390" s="309"/>
      <c r="Y390" s="518"/>
      <c r="Z390" s="519">
        <v>-12.425427231027083</v>
      </c>
      <c r="AA390" s="519">
        <v>-9.4174778302229551</v>
      </c>
      <c r="AB390" s="519">
        <v>-5.4009559245325391</v>
      </c>
      <c r="AC390" s="519">
        <v>-7.0890138187223073</v>
      </c>
      <c r="AD390" s="519">
        <v>-2.9106812678066398</v>
      </c>
    </row>
    <row r="391" spans="1:30" x14ac:dyDescent="0.3">
      <c r="A391" s="309"/>
      <c r="Y391" s="518"/>
      <c r="Z391" s="519">
        <v>-7.7689414195242623</v>
      </c>
      <c r="AA391" s="519">
        <v>-11.216115670142218</v>
      </c>
      <c r="AB391" s="519">
        <v>-5.4009559245325391</v>
      </c>
      <c r="AC391" s="519">
        <v>-1.3762468845715006</v>
      </c>
      <c r="AD391" s="519">
        <v>-4.620775735869044</v>
      </c>
    </row>
    <row r="392" spans="1:30" x14ac:dyDescent="0.3">
      <c r="A392" s="309"/>
      <c r="Y392" s="518"/>
      <c r="Z392" s="519">
        <v>-12.481631578013262</v>
      </c>
      <c r="AA392" s="519">
        <v>-11.533593124993226</v>
      </c>
      <c r="AB392" s="519">
        <v>-5.4009559245325391</v>
      </c>
      <c r="AC392" s="519">
        <v>-4.3359362949991862</v>
      </c>
      <c r="AD392" s="519">
        <v>-4.396901492014905</v>
      </c>
    </row>
    <row r="393" spans="1:30" x14ac:dyDescent="0.3">
      <c r="A393" s="309"/>
      <c r="Y393" s="518"/>
      <c r="Z393" s="519">
        <v>-12.214109130367323</v>
      </c>
      <c r="AA393" s="519">
        <v>-11.915607010176529</v>
      </c>
      <c r="AB393" s="519">
        <v>-5.4009559245325391</v>
      </c>
      <c r="AC393" s="519">
        <v>-4.6944364733548127</v>
      </c>
      <c r="AD393" s="519">
        <v>-4.5339964729040947</v>
      </c>
    </row>
    <row r="394" spans="1:30" x14ac:dyDescent="0.3">
      <c r="A394" s="309"/>
      <c r="Y394" s="518"/>
      <c r="Z394" s="519">
        <v>-12.514470949558655</v>
      </c>
      <c r="AA394" s="519">
        <v>-12.41726975334686</v>
      </c>
      <c r="AB394" s="519">
        <v>-5.4009559245325391</v>
      </c>
      <c r="AC394" s="519">
        <v>-4.3969600959127177</v>
      </c>
      <c r="AD394" s="519">
        <v>-4.8811790009970606</v>
      </c>
    </row>
    <row r="395" spans="1:30" x14ac:dyDescent="0.3">
      <c r="A395" s="309"/>
      <c r="Y395" s="518"/>
      <c r="Z395" s="519">
        <v>-10.777904261711043</v>
      </c>
      <c r="AA395" s="519">
        <v>-12.376614537466947</v>
      </c>
      <c r="AB395" s="519">
        <v>-5.4009559245325391</v>
      </c>
      <c r="AC395" s="519">
        <v>-3.0554460967588</v>
      </c>
      <c r="AD395" s="519">
        <v>-4.8110967729715002</v>
      </c>
    </row>
    <row r="396" spans="1:30" x14ac:dyDescent="0.3">
      <c r="A396" s="309"/>
      <c r="Y396" s="518"/>
      <c r="Z396" s="519">
        <v>-15.226764501034067</v>
      </c>
      <c r="AA396" s="519">
        <v>-12.559053442864039</v>
      </c>
      <c r="AB396" s="519">
        <v>-5.4009559245325391</v>
      </c>
      <c r="AC396" s="519">
        <v>-6.7899356460093401</v>
      </c>
      <c r="AD396" s="519">
        <v>-5.3195991422507678</v>
      </c>
    </row>
    <row r="397" spans="1:30" x14ac:dyDescent="0.3">
      <c r="A397" s="309"/>
      <c r="Y397" s="518"/>
      <c r="Z397" s="519">
        <v>-15.9370664332194</v>
      </c>
      <c r="AA397" s="519">
        <v>-12.091969870951472</v>
      </c>
      <c r="AB397" s="519">
        <v>-5.4009559245325391</v>
      </c>
      <c r="AC397" s="519">
        <v>-9.5192915153730695</v>
      </c>
      <c r="AD397" s="519">
        <v>-5.3734485210046001</v>
      </c>
    </row>
    <row r="398" spans="1:30" x14ac:dyDescent="0.3">
      <c r="A398" s="309"/>
      <c r="Y398" s="518"/>
      <c r="Z398" s="519">
        <v>-7.4843549083648826</v>
      </c>
      <c r="AA398" s="519">
        <v>-11.414955516178335</v>
      </c>
      <c r="AB398" s="519">
        <v>-5.4009559245325391</v>
      </c>
      <c r="AC398" s="519">
        <v>-0.88567128839257236</v>
      </c>
      <c r="AD398" s="519">
        <v>-4.9712699521095498</v>
      </c>
    </row>
    <row r="399" spans="1:30" x14ac:dyDescent="0.3">
      <c r="A399" s="309"/>
      <c r="Y399" s="518"/>
      <c r="Z399" s="519">
        <v>-13.758703915792912</v>
      </c>
      <c r="AA399" s="519">
        <v>-11.282996423073905</v>
      </c>
      <c r="AB399" s="519">
        <v>-5.4009559245325391</v>
      </c>
      <c r="AC399" s="519">
        <v>-7.895452879954064</v>
      </c>
      <c r="AD399" s="519">
        <v>-5.0439440126643484</v>
      </c>
    </row>
    <row r="400" spans="1:30" x14ac:dyDescent="0.3">
      <c r="A400" s="309"/>
      <c r="Y400" s="518"/>
      <c r="Z400" s="519">
        <v>-8.9445241269793279</v>
      </c>
      <c r="AA400" s="519">
        <v>-11.157923034504407</v>
      </c>
      <c r="AB400" s="519">
        <v>-5.4009559245325391</v>
      </c>
      <c r="AC400" s="519">
        <v>-5.07138212463164</v>
      </c>
      <c r="AD400" s="519">
        <v>-5.095833417110474</v>
      </c>
    </row>
    <row r="401" spans="1:30" x14ac:dyDescent="0.3">
      <c r="A401" s="309"/>
      <c r="Y401" s="518"/>
      <c r="Z401" s="519">
        <v>-7.7753704661467005</v>
      </c>
      <c r="AA401" s="519">
        <v>-11.62638890369883</v>
      </c>
      <c r="AB401" s="519">
        <v>-5.4009559245325391</v>
      </c>
      <c r="AC401" s="519">
        <v>-1.581710113647361</v>
      </c>
      <c r="AD401" s="519">
        <v>-5.940575122064554</v>
      </c>
    </row>
    <row r="402" spans="1:30" x14ac:dyDescent="0.3">
      <c r="A402" s="309"/>
      <c r="Y402" s="518"/>
      <c r="Z402" s="519">
        <v>-9.8541906099800425</v>
      </c>
      <c r="AA402" s="519">
        <v>-11.687777279202328</v>
      </c>
      <c r="AB402" s="519">
        <v>-5.4009559245325391</v>
      </c>
      <c r="AC402" s="519">
        <v>-3.5641645206423931</v>
      </c>
      <c r="AD402" s="519">
        <v>-6.3831584476762924</v>
      </c>
    </row>
    <row r="403" spans="1:30" x14ac:dyDescent="0.3">
      <c r="A403" s="309"/>
      <c r="Y403" s="518"/>
      <c r="Z403" s="519">
        <v>-14.351250781047593</v>
      </c>
      <c r="AA403" s="519">
        <v>-11.149852633188704</v>
      </c>
      <c r="AB403" s="519">
        <v>-5.4009559245325391</v>
      </c>
      <c r="AC403" s="519">
        <v>-7.1531614771322154</v>
      </c>
      <c r="AD403" s="519">
        <v>-6.4758431998889296</v>
      </c>
    </row>
    <row r="404" spans="1:30" x14ac:dyDescent="0.3">
      <c r="A404" s="309"/>
      <c r="Y404" s="518"/>
      <c r="Z404" s="519">
        <v>-19.21632751758035</v>
      </c>
      <c r="AA404" s="519">
        <v>-11.501773970887394</v>
      </c>
      <c r="AB404" s="519">
        <v>-5.4009559245325391</v>
      </c>
      <c r="AC404" s="519">
        <v>-15.432483450051635</v>
      </c>
      <c r="AD404" s="519">
        <v>-7.1951869886219653</v>
      </c>
    </row>
    <row r="405" spans="1:30" x14ac:dyDescent="0.3">
      <c r="A405" s="309"/>
      <c r="Y405" s="518">
        <v>44228</v>
      </c>
      <c r="Z405" s="519">
        <v>-7.9140735368893704</v>
      </c>
      <c r="AA405" s="519">
        <v>-11.779270390602957</v>
      </c>
      <c r="AB405" s="519">
        <v>-5.4009559245325391</v>
      </c>
      <c r="AC405" s="519">
        <v>-3.9837545676747368</v>
      </c>
      <c r="AD405" s="519">
        <v>-8.4566341299634882</v>
      </c>
    </row>
    <row r="406" spans="1:30" x14ac:dyDescent="0.3">
      <c r="A406" s="309"/>
      <c r="Y406" s="518"/>
      <c r="Z406" s="519">
        <v>-9.9932313936975454</v>
      </c>
      <c r="AA406" s="519">
        <v>-11.414518427411508</v>
      </c>
      <c r="AB406" s="519">
        <v>-5.4009559245325391</v>
      </c>
      <c r="AC406" s="519">
        <v>-8.5442461454425285</v>
      </c>
      <c r="AD406" s="519">
        <v>-9.2372428217966505</v>
      </c>
    </row>
    <row r="407" spans="1:30" x14ac:dyDescent="0.3">
      <c r="A407" s="309"/>
      <c r="Y407" s="518"/>
      <c r="Z407" s="519">
        <v>-11.407973490870143</v>
      </c>
      <c r="AA407" s="519">
        <v>-11.145709338931137</v>
      </c>
      <c r="AB407" s="519">
        <v>-5.4009559245325391</v>
      </c>
      <c r="AC407" s="519">
        <v>-10.10678864576289</v>
      </c>
      <c r="AD407" s="519">
        <v>-10.115703086557307</v>
      </c>
    </row>
    <row r="408" spans="1:30" x14ac:dyDescent="0.3">
      <c r="A408" s="309"/>
      <c r="Y408" s="518"/>
      <c r="Z408" s="519">
        <v>-9.7178454041556463</v>
      </c>
      <c r="AA408" s="519">
        <v>-9.7626764190306226</v>
      </c>
      <c r="AB408" s="519">
        <v>-5.4009559245325391</v>
      </c>
      <c r="AC408" s="519">
        <v>-10.411840103038017</v>
      </c>
      <c r="AD408" s="519">
        <v>-9.5236651337508942</v>
      </c>
    </row>
    <row r="409" spans="1:30" x14ac:dyDescent="0.3">
      <c r="A409" s="309"/>
      <c r="Y409" s="518"/>
      <c r="Z409" s="519">
        <v>-7.3009268676399213</v>
      </c>
      <c r="AA409" s="519">
        <v>-9.6723480749051216</v>
      </c>
      <c r="AB409" s="519">
        <v>-5.4009559245325391</v>
      </c>
      <c r="AC409" s="519">
        <v>-9.0284253634745255</v>
      </c>
      <c r="AD409" s="519">
        <v>-10.486477490399141</v>
      </c>
    </row>
    <row r="410" spans="1:30" x14ac:dyDescent="0.3">
      <c r="A410" s="309"/>
      <c r="Y410" s="518"/>
      <c r="Z410" s="519">
        <v>-12.469587161684977</v>
      </c>
      <c r="AA410" s="519">
        <v>-9.499216003754011</v>
      </c>
      <c r="AB410" s="519">
        <v>-5.4009559245325391</v>
      </c>
      <c r="AC410" s="519">
        <v>-13.30238333045682</v>
      </c>
      <c r="AD410" s="519">
        <v>-10.811435662186215</v>
      </c>
    </row>
    <row r="411" spans="1:30" x14ac:dyDescent="0.3">
      <c r="A411" s="309"/>
      <c r="Y411" s="518"/>
      <c r="Z411" s="519">
        <v>-9.5350970782767526</v>
      </c>
      <c r="AA411" s="519">
        <v>-9.1560686137633809</v>
      </c>
      <c r="AB411" s="519">
        <v>-5.4009559245325391</v>
      </c>
      <c r="AC411" s="519">
        <v>-11.28821778040674</v>
      </c>
      <c r="AD411" s="519">
        <v>-10.884679314140012</v>
      </c>
    </row>
    <row r="412" spans="1:30" x14ac:dyDescent="0.3">
      <c r="A412" s="309"/>
      <c r="Y412" s="518"/>
      <c r="Z412" s="519">
        <v>-7.2817751280108682</v>
      </c>
      <c r="AA412" s="519">
        <v>-9.0546877912314478</v>
      </c>
      <c r="AB412" s="519">
        <v>-5.4009559245325391</v>
      </c>
      <c r="AC412" s="519">
        <v>-10.723441064212466</v>
      </c>
      <c r="AD412" s="519">
        <v>-11.003944767511964</v>
      </c>
    </row>
    <row r="413" spans="1:30" x14ac:dyDescent="0.3">
      <c r="A413" s="309"/>
      <c r="Y413" s="518"/>
      <c r="Z413" s="519">
        <v>-8.7813068956397622</v>
      </c>
      <c r="AA413" s="519">
        <v>-9.0986780347012051</v>
      </c>
      <c r="AB413" s="519">
        <v>-5.4009559245325391</v>
      </c>
      <c r="AC413" s="519">
        <v>-10.818953347952046</v>
      </c>
      <c r="AD413" s="519">
        <v>-11.036028535104716</v>
      </c>
    </row>
    <row r="414" spans="1:30" x14ac:dyDescent="0.3">
      <c r="A414" s="309"/>
      <c r="Y414" s="518"/>
      <c r="Z414" s="519">
        <v>-9.0059417609357215</v>
      </c>
      <c r="AA414" s="519">
        <v>-8.7996039968265745</v>
      </c>
      <c r="AB414" s="519">
        <v>-5.4009559245325391</v>
      </c>
      <c r="AC414" s="519">
        <v>-10.619494209439466</v>
      </c>
      <c r="AD414" s="519">
        <v>-10.141592899299633</v>
      </c>
    </row>
    <row r="415" spans="1:30" x14ac:dyDescent="0.3">
      <c r="A415" s="309"/>
      <c r="Y415" s="518"/>
      <c r="Z415" s="519">
        <v>-9.0081796464321329</v>
      </c>
      <c r="AA415" s="519">
        <v>-9.6351747320691299</v>
      </c>
      <c r="AB415" s="519">
        <v>-5.4009559245325391</v>
      </c>
      <c r="AC415" s="519">
        <v>-11.246698276641681</v>
      </c>
      <c r="AD415" s="519">
        <v>-11.12058698037495</v>
      </c>
    </row>
    <row r="416" spans="1:30" x14ac:dyDescent="0.3">
      <c r="A416" s="309"/>
      <c r="Y416" s="518"/>
      <c r="Z416" s="519">
        <v>-7.6088585719282333</v>
      </c>
      <c r="AA416" s="519">
        <v>-9.0053917335207512</v>
      </c>
      <c r="AB416" s="519">
        <v>-5.4009559245325391</v>
      </c>
      <c r="AC416" s="519">
        <v>-9.2530117366237903</v>
      </c>
      <c r="AD416" s="519">
        <v>-10.807790712829339</v>
      </c>
    </row>
    <row r="417" spans="1:30" x14ac:dyDescent="0.3">
      <c r="A417" s="309"/>
      <c r="Y417" s="518"/>
      <c r="Z417" s="519">
        <v>-10.376068896562556</v>
      </c>
      <c r="AA417" s="519">
        <v>-7.7933633668138942</v>
      </c>
      <c r="AB417" s="519">
        <v>-5.4009559245325391</v>
      </c>
      <c r="AC417" s="519">
        <v>-7.0413338798212379</v>
      </c>
      <c r="AD417" s="519">
        <v>-9.3027168201462924</v>
      </c>
    </row>
    <row r="418" spans="1:30" x14ac:dyDescent="0.3">
      <c r="A418" s="309"/>
      <c r="Y418" s="518"/>
      <c r="Z418" s="519">
        <v>-15.384092224974644</v>
      </c>
      <c r="AA418" s="519">
        <v>-7.8182422434383536</v>
      </c>
      <c r="AB418" s="519">
        <v>-5.4009559245325391</v>
      </c>
      <c r="AC418" s="519">
        <v>-18.141176347933964</v>
      </c>
      <c r="AD418" s="519">
        <v>-8.2306595607861919</v>
      </c>
    </row>
    <row r="419" spans="1:30" x14ac:dyDescent="0.3">
      <c r="A419" s="309"/>
      <c r="Y419" s="518"/>
      <c r="Z419" s="519">
        <v>-2.8732941381722128</v>
      </c>
      <c r="AA419" s="519">
        <v>-7.2225452984632499</v>
      </c>
      <c r="AB419" s="519">
        <v>-5.4009559245325391</v>
      </c>
      <c r="AC419" s="519">
        <v>-8.5338671913931847</v>
      </c>
      <c r="AD419" s="519">
        <v>-6.9046900399277069</v>
      </c>
    </row>
    <row r="420" spans="1:30" x14ac:dyDescent="0.3">
      <c r="A420" s="309"/>
      <c r="Y420" s="518"/>
      <c r="Z420" s="519">
        <v>-0.29710832869175974</v>
      </c>
      <c r="AA420" s="519">
        <v>-6.8668940240749601</v>
      </c>
      <c r="AB420" s="519">
        <v>-5.4009559245325391</v>
      </c>
      <c r="AC420" s="519">
        <v>-0.28343609917072854</v>
      </c>
      <c r="AD420" s="519">
        <v>-6.1504498662519875</v>
      </c>
    </row>
    <row r="421" spans="1:30" x14ac:dyDescent="0.3">
      <c r="A421" s="309"/>
      <c r="Y421" s="518"/>
      <c r="Z421" s="519">
        <v>-9.180093897306941</v>
      </c>
      <c r="AA421" s="519">
        <v>-6.4739599164451649</v>
      </c>
      <c r="AB421" s="519">
        <v>-5.4009559245325391</v>
      </c>
      <c r="AC421" s="519">
        <v>-3.1150933939187553</v>
      </c>
      <c r="AD421" s="519">
        <v>-5.7319518474901816</v>
      </c>
    </row>
    <row r="422" spans="1:30" x14ac:dyDescent="0.3">
      <c r="A422" s="309"/>
      <c r="Y422" s="518"/>
      <c r="Z422" s="519">
        <v>-4.8383010316064023</v>
      </c>
      <c r="AA422" s="519">
        <v>-6.1483941410455509</v>
      </c>
      <c r="AB422" s="519">
        <v>-5.4009559245325391</v>
      </c>
      <c r="AC422" s="519">
        <v>-1.9649116306322867</v>
      </c>
      <c r="AD422" s="519">
        <v>-4.4341388645573545</v>
      </c>
    </row>
    <row r="423" spans="1:30" x14ac:dyDescent="0.3">
      <c r="A423" s="309"/>
      <c r="Y423" s="518"/>
      <c r="Z423" s="519">
        <v>-5.1192996512102003</v>
      </c>
      <c r="AA423" s="519">
        <v>-6.619686742307743</v>
      </c>
      <c r="AB423" s="519">
        <v>-5.4009559245325391</v>
      </c>
      <c r="AC423" s="519">
        <v>-3.9733305208937537</v>
      </c>
      <c r="AD423" s="519">
        <v>-3.2235757128573437</v>
      </c>
    </row>
    <row r="424" spans="1:30" x14ac:dyDescent="0.3">
      <c r="A424" s="309"/>
      <c r="Y424" s="518"/>
      <c r="Z424" s="519">
        <v>-7.6255301431539868</v>
      </c>
      <c r="AA424" s="519">
        <v>-7.3636933199156331</v>
      </c>
      <c r="AB424" s="519">
        <v>-5.4009559245325391</v>
      </c>
      <c r="AC424" s="519">
        <v>-4.1118477484886</v>
      </c>
      <c r="AD424" s="519">
        <v>-3.5287834290040467</v>
      </c>
    </row>
    <row r="425" spans="1:30" x14ac:dyDescent="0.3">
      <c r="A425" s="309"/>
      <c r="Y425" s="518"/>
      <c r="Z425" s="519">
        <v>-13.105131797177359</v>
      </c>
      <c r="AA425" s="519">
        <v>-7.2762645273278865</v>
      </c>
      <c r="AB425" s="519">
        <v>-5.4009559245325391</v>
      </c>
      <c r="AC425" s="519">
        <v>-9.0564854674041726</v>
      </c>
      <c r="AD425" s="519">
        <v>-4.0332208597596519</v>
      </c>
    </row>
    <row r="426" spans="1:30" x14ac:dyDescent="0.3">
      <c r="A426" s="309"/>
      <c r="Y426" s="518"/>
      <c r="Z426" s="519">
        <v>-6.1723423470075485</v>
      </c>
      <c r="AA426" s="519">
        <v>-7.248227081913619</v>
      </c>
      <c r="AB426" s="519">
        <v>-5.4009559245325391</v>
      </c>
      <c r="AC426" s="519">
        <v>-5.9925129493109353E-2</v>
      </c>
      <c r="AD426" s="519">
        <v>-4.3862645291593703</v>
      </c>
    </row>
    <row r="427" spans="1:30" x14ac:dyDescent="0.3">
      <c r="A427" s="309"/>
      <c r="Y427" s="518"/>
      <c r="Z427" s="519">
        <v>-5.5051543719469906</v>
      </c>
      <c r="AA427" s="519">
        <v>-7.1186639345846299</v>
      </c>
      <c r="AB427" s="519">
        <v>-5.4009559245325391</v>
      </c>
      <c r="AC427" s="519">
        <v>-2.419890112197649</v>
      </c>
      <c r="AD427" s="519">
        <v>-4.2198869094847948</v>
      </c>
    </row>
    <row r="428" spans="1:30" x14ac:dyDescent="0.3">
      <c r="A428" s="309"/>
      <c r="Y428" s="518"/>
      <c r="Z428" s="519">
        <v>-8.5680923491927121</v>
      </c>
      <c r="AA428" s="519">
        <v>-7.4678091602234371</v>
      </c>
      <c r="AB428" s="519">
        <v>-5.4009559245325391</v>
      </c>
      <c r="AC428" s="519">
        <v>-6.6461554092079922</v>
      </c>
      <c r="AD428" s="519">
        <v>-4.5606712249885755</v>
      </c>
    </row>
    <row r="429" spans="1:30" x14ac:dyDescent="0.3">
      <c r="A429" s="309"/>
      <c r="Y429" s="518"/>
      <c r="Z429" s="519">
        <v>-4.6420389137065348</v>
      </c>
      <c r="AA429" s="519">
        <v>-8.2012733407642635</v>
      </c>
      <c r="AB429" s="519">
        <v>-5.4009559245325391</v>
      </c>
      <c r="AC429" s="519">
        <v>-4.4362173164303158</v>
      </c>
      <c r="AD429" s="519">
        <v>-5.3673742243258413</v>
      </c>
    </row>
    <row r="430" spans="1:30" x14ac:dyDescent="0.3">
      <c r="A430" s="309"/>
      <c r="Y430" s="518"/>
      <c r="Z430" s="519">
        <v>-4.2123576199072721</v>
      </c>
      <c r="AA430" s="519">
        <v>-8.4924575120714589</v>
      </c>
      <c r="AB430" s="519">
        <v>-5.4009559245325391</v>
      </c>
      <c r="AC430" s="519">
        <v>-2.8086871831717275</v>
      </c>
      <c r="AD430" s="519">
        <v>-6.209287226236027</v>
      </c>
    </row>
    <row r="431" spans="1:30" x14ac:dyDescent="0.3">
      <c r="A431" s="309"/>
      <c r="Y431" s="518"/>
      <c r="Z431" s="519">
        <v>-10.069546722625638</v>
      </c>
      <c r="AA431" s="519">
        <v>-8.9917478057230245</v>
      </c>
      <c r="AB431" s="519">
        <v>-5.4009559245325391</v>
      </c>
      <c r="AC431" s="519">
        <v>-6.4973379570150627</v>
      </c>
      <c r="AD431" s="519">
        <v>-6.570134006024527</v>
      </c>
    </row>
    <row r="432" spans="1:30" x14ac:dyDescent="0.3">
      <c r="A432" s="309"/>
      <c r="Y432" s="518"/>
      <c r="Z432" s="519">
        <v>-18.239381060963151</v>
      </c>
      <c r="AA432" s="519">
        <v>-9.3425156208292233</v>
      </c>
      <c r="AB432" s="519">
        <v>-5.4009559245325391</v>
      </c>
      <c r="AC432" s="519">
        <v>-14.703406462765031</v>
      </c>
      <c r="AD432" s="519">
        <v>-7.0549255114710707</v>
      </c>
    </row>
    <row r="433" spans="1:30" x14ac:dyDescent="0.3">
      <c r="A433" s="309"/>
      <c r="Y433" s="518">
        <v>44256</v>
      </c>
      <c r="Z433" s="519">
        <v>-8.2106315461579165</v>
      </c>
      <c r="AA433" s="519">
        <v>-10.066764161880496</v>
      </c>
      <c r="AB433" s="519">
        <v>-5.4009559245325391</v>
      </c>
      <c r="AC433" s="519">
        <v>-5.9533161428644092</v>
      </c>
      <c r="AD433" s="519">
        <v>-7.7784694567934389</v>
      </c>
    </row>
    <row r="434" spans="1:30" x14ac:dyDescent="0.3">
      <c r="A434" s="309"/>
      <c r="Y434" s="518"/>
      <c r="Z434" s="519">
        <v>-9.0001864275079519</v>
      </c>
      <c r="AA434" s="519">
        <v>-10.733049885657124</v>
      </c>
      <c r="AB434" s="519">
        <v>-5.4009559245325391</v>
      </c>
      <c r="AC434" s="519">
        <v>-4.9458175707171534</v>
      </c>
      <c r="AD434" s="519">
        <v>-8.3972997958232103</v>
      </c>
    </row>
    <row r="435" spans="1:30" x14ac:dyDescent="0.3">
      <c r="A435" s="309"/>
      <c r="Y435" s="518"/>
      <c r="Z435" s="519">
        <v>-11.023467054936113</v>
      </c>
      <c r="AA435" s="519">
        <v>-11.364731219508212</v>
      </c>
      <c r="AB435" s="519">
        <v>-5.4009559245325391</v>
      </c>
      <c r="AC435" s="519">
        <v>-10.039695947333797</v>
      </c>
      <c r="AD435" s="519">
        <v>-9.3623502760631396</v>
      </c>
    </row>
    <row r="436" spans="1:30" x14ac:dyDescent="0.3">
      <c r="A436" s="309"/>
      <c r="Y436" s="518"/>
      <c r="Z436" s="519">
        <v>-9.7117787010654144</v>
      </c>
      <c r="AA436" s="519">
        <v>-11.412820255633132</v>
      </c>
      <c r="AB436" s="519">
        <v>-5.4009559245325391</v>
      </c>
      <c r="AC436" s="519">
        <v>-9.5010249336868924</v>
      </c>
      <c r="AD436" s="519">
        <v>-9.8057437495025681</v>
      </c>
    </row>
    <row r="437" spans="1:30" x14ac:dyDescent="0.3">
      <c r="A437" s="309"/>
      <c r="Y437" s="518"/>
      <c r="Z437" s="519">
        <v>-8.8763576863436739</v>
      </c>
      <c r="AA437" s="519">
        <v>-11.818824575064363</v>
      </c>
      <c r="AB437" s="519">
        <v>-5.4009559245325391</v>
      </c>
      <c r="AC437" s="519">
        <v>-7.1404995563801208</v>
      </c>
      <c r="AD437" s="519">
        <v>-10.106715551186472</v>
      </c>
    </row>
    <row r="438" spans="1:30" x14ac:dyDescent="0.3">
      <c r="A438" s="309"/>
      <c r="Y438" s="518"/>
      <c r="Z438" s="519">
        <v>-14.491316059583259</v>
      </c>
      <c r="AA438" s="519">
        <v>-11.891331636908287</v>
      </c>
      <c r="AB438" s="519">
        <v>-5.4009559245325391</v>
      </c>
      <c r="AC438" s="519">
        <v>-13.252691318694573</v>
      </c>
      <c r="AD438" s="519">
        <v>-10.454478608964132</v>
      </c>
    </row>
    <row r="439" spans="1:30" x14ac:dyDescent="0.3">
      <c r="A439" s="309"/>
      <c r="Y439" s="518"/>
      <c r="Z439" s="519">
        <v>-18.576004313837601</v>
      </c>
      <c r="AA439" s="519">
        <v>-11.777968192485568</v>
      </c>
      <c r="AB439" s="519">
        <v>-5.4009559245325391</v>
      </c>
      <c r="AC439" s="519">
        <v>-17.80716077684103</v>
      </c>
      <c r="AD439" s="519">
        <v>-10.315523861610705</v>
      </c>
    </row>
    <row r="440" spans="1:30" x14ac:dyDescent="0.3">
      <c r="A440" s="309"/>
      <c r="Y440" s="518"/>
      <c r="Z440" s="519">
        <v>-11.052661782176529</v>
      </c>
      <c r="AA440" s="519">
        <v>-12.054283187001724</v>
      </c>
      <c r="AB440" s="519">
        <v>-5.4009559245325391</v>
      </c>
      <c r="AC440" s="519">
        <v>-8.0601187546517394</v>
      </c>
      <c r="AD440" s="519">
        <v>-10.491329293236083</v>
      </c>
    </row>
    <row r="441" spans="1:30" x14ac:dyDescent="0.3">
      <c r="A441" s="309"/>
      <c r="Y441" s="518"/>
      <c r="Z441" s="519">
        <v>-9.5077358604154156</v>
      </c>
      <c r="AA441" s="519">
        <v>-12.597999988377532</v>
      </c>
      <c r="AB441" s="519">
        <v>-5.4009559245325391</v>
      </c>
      <c r="AC441" s="519">
        <v>-7.3801589751607679</v>
      </c>
      <c r="AD441" s="519">
        <v>-10.615829129527642</v>
      </c>
    </row>
    <row r="442" spans="1:30" x14ac:dyDescent="0.3">
      <c r="A442" s="309"/>
      <c r="Y442" s="518"/>
      <c r="Z442" s="519">
        <v>-10.229922943977074</v>
      </c>
      <c r="AA442" s="519">
        <v>-12.133250979337864</v>
      </c>
      <c r="AB442" s="519">
        <v>-5.4009559245325391</v>
      </c>
      <c r="AC442" s="519">
        <v>-9.0670127158598177</v>
      </c>
      <c r="AD442" s="519">
        <v>-9.7044386463732941</v>
      </c>
    </row>
    <row r="443" spans="1:30" x14ac:dyDescent="0.3">
      <c r="A443" s="309"/>
      <c r="Y443" s="518"/>
      <c r="Z443" s="519">
        <v>-11.645983662678502</v>
      </c>
      <c r="AA443" s="519">
        <v>-11.695776876392063</v>
      </c>
      <c r="AB443" s="519">
        <v>-5.4009559245325391</v>
      </c>
      <c r="AC443" s="519">
        <v>-10.731662955064536</v>
      </c>
      <c r="AD443" s="519">
        <v>-9.6423958432382797</v>
      </c>
    </row>
    <row r="444" spans="1:30" x14ac:dyDescent="0.3">
      <c r="A444" s="309"/>
      <c r="Y444" s="518"/>
      <c r="Z444" s="519">
        <v>-12.682375295974349</v>
      </c>
      <c r="AA444" s="519">
        <v>-11.166435774573403</v>
      </c>
      <c r="AB444" s="519">
        <v>-5.4009559245325391</v>
      </c>
      <c r="AC444" s="519">
        <v>-8.0119984104210289</v>
      </c>
      <c r="AD444" s="519">
        <v>-9.4927660793707709</v>
      </c>
    </row>
    <row r="445" spans="1:30" x14ac:dyDescent="0.3">
      <c r="A445" s="309"/>
      <c r="Y445" s="518"/>
      <c r="Z445" s="519">
        <v>-11.238072996305585</v>
      </c>
      <c r="AA445" s="519">
        <v>-10.723080937024045</v>
      </c>
      <c r="AB445" s="519">
        <v>-5.4009559245325391</v>
      </c>
      <c r="AC445" s="519">
        <v>-6.8729579366141422</v>
      </c>
      <c r="AD445" s="519">
        <v>-9.4990685575909932</v>
      </c>
    </row>
    <row r="446" spans="1:30" x14ac:dyDescent="0.3">
      <c r="A446" s="309"/>
      <c r="Y446" s="518"/>
      <c r="Z446" s="519">
        <v>-15.513685593216989</v>
      </c>
      <c r="AA446" s="519">
        <v>-9.7925290776668152</v>
      </c>
      <c r="AB446" s="519">
        <v>-5.4009559245325391</v>
      </c>
      <c r="AC446" s="519">
        <v>-17.372861154895929</v>
      </c>
      <c r="AD446" s="519">
        <v>-9.4144035111071389</v>
      </c>
    </row>
    <row r="447" spans="1:30" x14ac:dyDescent="0.3">
      <c r="A447" s="309"/>
      <c r="Y447" s="518"/>
      <c r="Z447" s="519">
        <v>-7.3472740694459118</v>
      </c>
      <c r="AA447" s="519">
        <v>-8.4733581957067816</v>
      </c>
      <c r="AB447" s="519">
        <v>-5.4009559245325391</v>
      </c>
      <c r="AC447" s="519">
        <v>-7.0127104075791777</v>
      </c>
      <c r="AD447" s="519">
        <v>-9.170329262873409</v>
      </c>
    </row>
    <row r="448" spans="1:30" x14ac:dyDescent="0.3">
      <c r="A448" s="309"/>
      <c r="Y448" s="518"/>
      <c r="Z448" s="519">
        <v>-6.4042519975699062</v>
      </c>
      <c r="AA448" s="519">
        <v>-5.0743767146619065</v>
      </c>
      <c r="AB448" s="519">
        <v>-5.4009559245325391</v>
      </c>
      <c r="AC448" s="519">
        <v>-7.4242763227023261</v>
      </c>
      <c r="AD448" s="519">
        <v>-9.1017892360635209</v>
      </c>
    </row>
    <row r="449" spans="1:30" x14ac:dyDescent="0.3">
      <c r="A449" s="309"/>
      <c r="Y449" s="518"/>
      <c r="Z449" s="519">
        <v>-3.7160599284764739</v>
      </c>
      <c r="AA449" s="519">
        <v>-2.171014978415005</v>
      </c>
      <c r="AB449" s="519">
        <v>-5.4009559245325391</v>
      </c>
      <c r="AC449" s="519">
        <v>-8.4743573904728322</v>
      </c>
      <c r="AD449" s="519">
        <v>-9.5678786819144772</v>
      </c>
    </row>
    <row r="450" spans="1:30" x14ac:dyDescent="0.3">
      <c r="A450" s="309"/>
      <c r="Y450" s="518"/>
      <c r="Z450" s="519">
        <v>-2.411787488958252</v>
      </c>
      <c r="AA450" s="519">
        <v>1.6781764157351495</v>
      </c>
      <c r="AB450" s="519">
        <v>-5.4009559245325391</v>
      </c>
      <c r="AC450" s="519">
        <v>-9.0231432174284265</v>
      </c>
      <c r="AD450" s="519">
        <v>-8.8001965352454654</v>
      </c>
    </row>
    <row r="451" spans="1:30" x14ac:dyDescent="0.3">
      <c r="A451" s="309"/>
      <c r="Y451" s="518"/>
      <c r="Z451" s="519">
        <v>11.110495071339777</v>
      </c>
      <c r="AA451" s="519">
        <v>4.9735511935848979</v>
      </c>
      <c r="AB451" s="519">
        <v>-5.4009559245325391</v>
      </c>
      <c r="AC451" s="519">
        <v>-7.5322182227518084</v>
      </c>
      <c r="AD451" s="519">
        <v>-9.4728560534816726</v>
      </c>
    </row>
    <row r="452" spans="1:30" x14ac:dyDescent="0.3">
      <c r="A452" s="309"/>
      <c r="Y452" s="518"/>
      <c r="Z452" s="519">
        <v>9.0854591574227239</v>
      </c>
      <c r="AA452" s="519">
        <v>10.758667019144294</v>
      </c>
      <c r="AB452" s="519">
        <v>-5.4009559245325391</v>
      </c>
      <c r="AC452" s="519">
        <v>-10.135584057570838</v>
      </c>
      <c r="AD452" s="519">
        <v>-7.9887879525816032</v>
      </c>
    </row>
    <row r="453" spans="1:30" x14ac:dyDescent="0.3">
      <c r="A453" s="309"/>
      <c r="Y453" s="518"/>
      <c r="Z453" s="519">
        <v>11.430654165834092</v>
      </c>
      <c r="AA453" s="519">
        <v>15.940732922814439</v>
      </c>
      <c r="AB453" s="519">
        <v>-5.4009559245325391</v>
      </c>
      <c r="AC453" s="519">
        <v>-11.999086128212852</v>
      </c>
      <c r="AD453" s="519">
        <v>-6.8138061361111015</v>
      </c>
    </row>
    <row r="454" spans="1:30" x14ac:dyDescent="0.3">
      <c r="A454" s="309"/>
      <c r="Y454" s="518"/>
      <c r="Z454" s="519">
        <v>15.720349375502325</v>
      </c>
      <c r="AA454" s="519">
        <v>20.137615571746714</v>
      </c>
      <c r="AB454" s="519">
        <v>-5.4009559245325391</v>
      </c>
      <c r="AC454" s="519">
        <v>-11.721327035232619</v>
      </c>
      <c r="AD454" s="519">
        <v>-5.9081033163507124</v>
      </c>
    </row>
    <row r="455" spans="1:30" x14ac:dyDescent="0.3">
      <c r="A455" s="309"/>
      <c r="Y455" s="518"/>
      <c r="Z455" s="519">
        <v>34.091558781345867</v>
      </c>
      <c r="AA455" s="519">
        <v>22.419373498794414</v>
      </c>
      <c r="AB455" s="519">
        <v>-5.4009559245325391</v>
      </c>
      <c r="AC455" s="519">
        <v>2.9642003835981541</v>
      </c>
      <c r="AD455" s="519">
        <v>-5.2036393194132495</v>
      </c>
    </row>
    <row r="456" spans="1:30" x14ac:dyDescent="0.3">
      <c r="A456" s="309"/>
      <c r="Y456" s="518"/>
      <c r="Z456" s="519">
        <v>32.558401397214539</v>
      </c>
      <c r="AA456" s="519">
        <v>23.420618231028804</v>
      </c>
      <c r="AB456" s="519">
        <v>-5.4009559245325391</v>
      </c>
      <c r="AC456" s="519">
        <v>-0.24948467517931761</v>
      </c>
      <c r="AD456" s="519">
        <v>-5.0534110280175399</v>
      </c>
    </row>
    <row r="457" spans="1:30" x14ac:dyDescent="0.3">
      <c r="A457" s="309"/>
      <c r="Y457" s="518"/>
      <c r="Z457" s="519">
        <v>26.966391053567666</v>
      </c>
      <c r="AA457" s="519">
        <v>25.159834076261237</v>
      </c>
      <c r="AB457" s="519">
        <v>-5.4009559245325391</v>
      </c>
      <c r="AC457" s="519">
        <v>-2.6832234791057061</v>
      </c>
      <c r="AD457" s="519">
        <v>-4.6325271911854253</v>
      </c>
    </row>
    <row r="458" spans="1:30" x14ac:dyDescent="0.3">
      <c r="A458" s="309"/>
      <c r="Y458" s="518"/>
      <c r="Z458" s="519">
        <v>27.082800560673704</v>
      </c>
      <c r="AA458" s="519">
        <v>26.740858992848214</v>
      </c>
      <c r="AB458" s="519">
        <v>-5.4009559245325391</v>
      </c>
      <c r="AC458" s="519">
        <v>-2.6009702441895683</v>
      </c>
      <c r="AD458" s="519">
        <v>-4.5433989415470393</v>
      </c>
    </row>
    <row r="459" spans="1:30" x14ac:dyDescent="0.3">
      <c r="A459" s="309"/>
      <c r="Y459" s="518"/>
      <c r="Z459" s="519">
        <v>16.094172283063418</v>
      </c>
      <c r="AA459" s="519">
        <v>26.131882970586268</v>
      </c>
      <c r="AB459" s="519">
        <v>-5.4009559245325391</v>
      </c>
      <c r="AC459" s="519">
        <v>-9.0839860178008678</v>
      </c>
      <c r="AD459" s="519">
        <v>-5.729519094469266</v>
      </c>
    </row>
    <row r="460" spans="1:30" x14ac:dyDescent="0.3">
      <c r="A460" s="309"/>
      <c r="Y460" s="518"/>
      <c r="Z460" s="519">
        <v>23.605165082461166</v>
      </c>
      <c r="AA460" s="519">
        <v>23.471921278996739</v>
      </c>
      <c r="AB460" s="519">
        <v>-5.4009559245325391</v>
      </c>
      <c r="AC460" s="519">
        <v>-9.0528992703880533</v>
      </c>
      <c r="AD460" s="519">
        <v>-7.2342661151917032</v>
      </c>
    </row>
    <row r="461" spans="1:30" x14ac:dyDescent="0.3">
      <c r="A461" s="309"/>
      <c r="Y461" s="518"/>
      <c r="Z461" s="519">
        <v>26.787523791611122</v>
      </c>
      <c r="AA461" s="519">
        <v>23.081419113331837</v>
      </c>
      <c r="AB461" s="519">
        <v>-5.4009559245325391</v>
      </c>
      <c r="AC461" s="519">
        <v>-11.097429287763916</v>
      </c>
      <c r="AD461" s="519">
        <v>-7.1739260512922716</v>
      </c>
    </row>
    <row r="462" spans="1:30" x14ac:dyDescent="0.3">
      <c r="A462" s="309"/>
      <c r="Y462" s="518"/>
      <c r="Z462" s="519">
        <v>29.828726625512267</v>
      </c>
      <c r="AA462" s="519">
        <v>21.870528313771391</v>
      </c>
      <c r="AB462" s="519">
        <v>-5.4009559245325391</v>
      </c>
      <c r="AC462" s="519">
        <v>-5.3386406868574312</v>
      </c>
      <c r="AD462" s="519">
        <v>-7.9425992188218482</v>
      </c>
    </row>
    <row r="463" spans="1:30" x14ac:dyDescent="0.3">
      <c r="A463" s="309"/>
      <c r="Y463" s="518"/>
      <c r="Z463" s="519">
        <v>13.938669556087831</v>
      </c>
      <c r="AA463" s="519">
        <v>23.410121002523624</v>
      </c>
      <c r="AB463" s="519">
        <v>-5.4009559245325391</v>
      </c>
      <c r="AC463" s="519">
        <v>-10.782713820236381</v>
      </c>
      <c r="AD463" s="519">
        <v>-7.4099685912852777</v>
      </c>
    </row>
    <row r="464" spans="1:30" x14ac:dyDescent="0.3">
      <c r="A464" s="309"/>
      <c r="Y464" s="518">
        <v>44287</v>
      </c>
      <c r="Z464" s="519">
        <v>24.23287589391337</v>
      </c>
      <c r="AA464" s="519">
        <v>23.124519360851679</v>
      </c>
      <c r="AB464" s="519">
        <v>16.497703823733744</v>
      </c>
      <c r="AC464" s="519">
        <v>-2.260843031809685</v>
      </c>
      <c r="AD464" s="519">
        <v>-7.6915871692191695</v>
      </c>
    </row>
    <row r="465" spans="1:30" x14ac:dyDescent="0.3">
      <c r="A465" s="309"/>
      <c r="Y465" s="518"/>
      <c r="Z465" s="519">
        <v>18.606564963750568</v>
      </c>
      <c r="AA465" s="519">
        <v>22.554592668304792</v>
      </c>
      <c r="AB465" s="519">
        <v>16.497703823733744</v>
      </c>
      <c r="AC465" s="519">
        <v>-7.9816824168966036</v>
      </c>
      <c r="AD465" s="519">
        <v>-7.0237557569260805</v>
      </c>
    </row>
    <row r="466" spans="1:30" x14ac:dyDescent="0.3">
      <c r="A466" s="309"/>
      <c r="Y466" s="518"/>
      <c r="Z466" s="519">
        <v>26.871321104329027</v>
      </c>
      <c r="AA466" s="519">
        <v>23.127254055058039</v>
      </c>
      <c r="AB466" s="519">
        <v>16.497703823733744</v>
      </c>
      <c r="AC466" s="519">
        <v>-5.3555716250448739</v>
      </c>
      <c r="AD466" s="519">
        <v>-5.7311334097025304</v>
      </c>
    </row>
    <row r="467" spans="1:30" x14ac:dyDescent="0.3">
      <c r="B467" s="310"/>
      <c r="Y467" s="518"/>
      <c r="Z467" s="519">
        <v>21.605953590757569</v>
      </c>
      <c r="AA467" s="519">
        <v>24.758199297379537</v>
      </c>
      <c r="AB467" s="519">
        <v>16.497703823733744</v>
      </c>
      <c r="AC467" s="519">
        <v>-11.024229315925297</v>
      </c>
      <c r="AD467" s="519">
        <v>-4.082079247739606</v>
      </c>
    </row>
    <row r="468" spans="1:30" x14ac:dyDescent="0.3">
      <c r="B468" s="310"/>
      <c r="Y468" s="518"/>
      <c r="Z468" s="519">
        <v>22.798036943782918</v>
      </c>
      <c r="AA468" s="519">
        <v>26.331070845108201</v>
      </c>
      <c r="AB468" s="519">
        <v>16.497703823733744</v>
      </c>
      <c r="AC468" s="519">
        <v>-6.4226094017122932</v>
      </c>
      <c r="AD468" s="519">
        <v>-2.9875539974093663</v>
      </c>
    </row>
    <row r="469" spans="1:30" x14ac:dyDescent="0.3">
      <c r="B469" s="310"/>
      <c r="Y469" s="518"/>
      <c r="Z469" s="519">
        <v>33.837356332784985</v>
      </c>
      <c r="AA469" s="519">
        <v>28.414935997564012</v>
      </c>
      <c r="AB469" s="519">
        <v>16.497703823733744</v>
      </c>
      <c r="AC469" s="519">
        <v>3.7097157437074202</v>
      </c>
      <c r="AD469" s="519">
        <v>-1.8945887914314679</v>
      </c>
    </row>
    <row r="470" spans="1:30" x14ac:dyDescent="0.3">
      <c r="B470" s="310"/>
      <c r="Y470" s="518"/>
      <c r="Z470" s="519">
        <v>25.35528625233832</v>
      </c>
      <c r="AA470" s="519">
        <v>29.846510022074217</v>
      </c>
      <c r="AB470" s="519">
        <v>16.497703823733744</v>
      </c>
      <c r="AC470" s="519">
        <v>0.7606653135040915</v>
      </c>
      <c r="AD470" s="519">
        <v>-1.4781830797930493</v>
      </c>
    </row>
    <row r="471" spans="1:30" x14ac:dyDescent="0.3">
      <c r="B471" s="310"/>
      <c r="C471" s="310"/>
      <c r="D471" s="310"/>
      <c r="Y471" s="518"/>
      <c r="Z471" s="519">
        <v>35.242976728014014</v>
      </c>
      <c r="AA471" s="519">
        <v>29.624766158249368</v>
      </c>
      <c r="AB471" s="519">
        <v>16.497703823733744</v>
      </c>
      <c r="AC471" s="519">
        <v>5.4008337205019927</v>
      </c>
      <c r="AD471" s="519">
        <v>-1.3166326026162725</v>
      </c>
    </row>
    <row r="472" spans="1:30" x14ac:dyDescent="0.3">
      <c r="B472" s="310"/>
      <c r="C472" s="310"/>
      <c r="D472" s="310"/>
      <c r="Y472" s="518"/>
      <c r="Z472" s="519">
        <v>33.193621030941259</v>
      </c>
      <c r="AA472" s="519">
        <v>31.360777464559629</v>
      </c>
      <c r="AB472" s="519">
        <v>16.497703823733744</v>
      </c>
      <c r="AC472" s="519">
        <v>-0.33092597505131494</v>
      </c>
      <c r="AD472" s="519">
        <v>-1.1426761471912812</v>
      </c>
    </row>
    <row r="473" spans="1:30" x14ac:dyDescent="0.3">
      <c r="B473" s="310"/>
      <c r="C473" s="310"/>
      <c r="D473" s="310"/>
      <c r="Y473" s="518"/>
      <c r="Z473" s="519">
        <v>36.892339275900454</v>
      </c>
      <c r="AA473" s="519">
        <v>32.173730164449118</v>
      </c>
      <c r="AB473" s="519">
        <v>16.497703823733744</v>
      </c>
      <c r="AC473" s="519">
        <v>-2.4407316435759441</v>
      </c>
      <c r="AD473" s="519">
        <v>-0.36573531201927217</v>
      </c>
    </row>
    <row r="474" spans="1:30" x14ac:dyDescent="0.3">
      <c r="B474" s="310"/>
      <c r="C474" s="310"/>
      <c r="D474" s="310"/>
      <c r="Y474" s="518"/>
      <c r="Z474" s="519">
        <v>20.053746543983625</v>
      </c>
      <c r="AA474" s="519">
        <v>31.457372580017591</v>
      </c>
      <c r="AB474" s="519">
        <v>16.497703823733744</v>
      </c>
      <c r="AC474" s="519">
        <v>-9.8933759756878601</v>
      </c>
      <c r="AD474" s="519">
        <v>-9.977099050073792E-3</v>
      </c>
    </row>
    <row r="475" spans="1:30" x14ac:dyDescent="0.3">
      <c r="B475" s="310"/>
      <c r="C475" s="310"/>
      <c r="D475" s="310"/>
      <c r="Y475" s="518"/>
      <c r="Z475" s="519">
        <v>34.950116087954733</v>
      </c>
      <c r="AA475" s="519">
        <v>30.7489691571832</v>
      </c>
      <c r="AB475" s="519">
        <v>16.497703823733744</v>
      </c>
      <c r="AC475" s="519">
        <v>-5.2049142137373536</v>
      </c>
      <c r="AD475" s="519">
        <v>-0.34904134654652402</v>
      </c>
    </row>
    <row r="476" spans="1:30" x14ac:dyDescent="0.3">
      <c r="B476" s="310"/>
      <c r="C476" s="310"/>
      <c r="D476" s="310"/>
      <c r="Y476" s="518"/>
      <c r="Z476" s="519">
        <v>39.528025232011387</v>
      </c>
      <c r="AA476" s="519">
        <v>29.284378169852609</v>
      </c>
      <c r="AB476" s="519">
        <v>16.497703823733744</v>
      </c>
      <c r="AC476" s="519">
        <v>9.1483015899114832</v>
      </c>
      <c r="AD476" s="519">
        <v>-1.0520562379879206</v>
      </c>
    </row>
    <row r="477" spans="1:30" x14ac:dyDescent="0.3">
      <c r="B477" s="310"/>
      <c r="C477" s="310"/>
      <c r="D477" s="310"/>
      <c r="Y477" s="518"/>
      <c r="Z477" s="519">
        <v>20.340783161317692</v>
      </c>
      <c r="AA477" s="519">
        <v>27.228309176517048</v>
      </c>
      <c r="AB477" s="519">
        <v>16.497703823733744</v>
      </c>
      <c r="AC477" s="519">
        <v>3.2509728042884802</v>
      </c>
      <c r="AD477" s="519">
        <v>-1.2067191461285307</v>
      </c>
    </row>
    <row r="478" spans="1:30" x14ac:dyDescent="0.3">
      <c r="B478" s="310"/>
      <c r="C478" s="310"/>
      <c r="D478" s="310"/>
      <c r="Y478" s="518"/>
      <c r="Z478" s="519">
        <v>30.284152768173271</v>
      </c>
      <c r="AA478" s="519">
        <v>27.628118245137976</v>
      </c>
      <c r="AB478" s="519">
        <v>16.497703823733744</v>
      </c>
      <c r="AC478" s="519">
        <v>3.0273839880268412</v>
      </c>
      <c r="AD478" s="519">
        <v>5.5493517747529655E-2</v>
      </c>
    </row>
    <row r="479" spans="1:30" x14ac:dyDescent="0.3">
      <c r="B479" s="310"/>
      <c r="C479" s="310"/>
      <c r="D479" s="310"/>
      <c r="Y479" s="518"/>
      <c r="Z479" s="519">
        <v>22.94148411962712</v>
      </c>
      <c r="AA479" s="519">
        <v>26.671589678312039</v>
      </c>
      <c r="AB479" s="519">
        <v>16.497703823733744</v>
      </c>
      <c r="AC479" s="519">
        <v>-5.2520302151410903</v>
      </c>
      <c r="AD479" s="519">
        <v>0.45877642364652821</v>
      </c>
    </row>
    <row r="480" spans="1:30" x14ac:dyDescent="0.3">
      <c r="B480" s="310"/>
      <c r="C480" s="310"/>
      <c r="D480" s="310"/>
      <c r="Y480" s="518"/>
      <c r="Z480" s="519">
        <v>22.499856322551487</v>
      </c>
      <c r="AA480" s="519">
        <v>24.510878927705658</v>
      </c>
      <c r="AB480" s="519">
        <v>16.497703823733744</v>
      </c>
      <c r="AC480" s="519">
        <v>-3.5233720005602152</v>
      </c>
      <c r="AD480" s="519">
        <v>-0.39872256043076348</v>
      </c>
    </row>
    <row r="481" spans="2:30" x14ac:dyDescent="0.3">
      <c r="B481" s="310"/>
      <c r="C481" s="310"/>
      <c r="D481" s="310"/>
      <c r="Y481" s="518"/>
      <c r="Z481" s="519">
        <v>22.852410024330148</v>
      </c>
      <c r="AA481" s="519">
        <v>24.546705502845903</v>
      </c>
      <c r="AB481" s="519">
        <v>16.497703823733744</v>
      </c>
      <c r="AC481" s="519">
        <v>-1.057887328555438</v>
      </c>
      <c r="AD481" s="519">
        <v>-0.41318919462923176</v>
      </c>
    </row>
    <row r="482" spans="2:30" x14ac:dyDescent="0.3">
      <c r="B482" s="310"/>
      <c r="C482" s="310"/>
      <c r="D482" s="310"/>
      <c r="Y482" s="518"/>
      <c r="Z482" s="519">
        <v>28.254416120173186</v>
      </c>
      <c r="AA482" s="519">
        <v>25.287173772870997</v>
      </c>
      <c r="AB482" s="519">
        <v>16.497703823733744</v>
      </c>
      <c r="AC482" s="519">
        <v>-2.3819338724443639</v>
      </c>
      <c r="AD482" s="519">
        <v>0.10894696461869964</v>
      </c>
    </row>
    <row r="483" spans="2:30" x14ac:dyDescent="0.3">
      <c r="B483" s="310"/>
      <c r="C483" s="310"/>
      <c r="D483" s="310"/>
      <c r="Y483" s="518"/>
      <c r="Z483" s="519">
        <v>24.403049977766731</v>
      </c>
      <c r="AA483" s="519">
        <v>25.552598237426821</v>
      </c>
      <c r="AB483" s="519">
        <v>16.497703823733744</v>
      </c>
      <c r="AC483" s="519">
        <v>3.1458087013704414</v>
      </c>
      <c r="AD483" s="519">
        <v>0.94536313009704587</v>
      </c>
    </row>
    <row r="484" spans="2:30" x14ac:dyDescent="0.3">
      <c r="B484" s="310"/>
      <c r="C484" s="310"/>
      <c r="D484" s="310"/>
      <c r="Y484" s="518"/>
      <c r="Z484" s="519">
        <v>20.59156918729937</v>
      </c>
      <c r="AA484" s="519">
        <v>26.187982371985793</v>
      </c>
      <c r="AB484" s="519">
        <v>16.497703823733744</v>
      </c>
      <c r="AC484" s="519">
        <v>3.1497063648992025</v>
      </c>
      <c r="AD484" s="519">
        <v>1.5785044445301009</v>
      </c>
    </row>
    <row r="485" spans="2:30" x14ac:dyDescent="0.3">
      <c r="B485" s="310"/>
      <c r="C485" s="310"/>
      <c r="D485" s="310"/>
      <c r="Y485" s="518"/>
      <c r="Z485" s="519">
        <v>35.46743065834891</v>
      </c>
      <c r="AA485" s="519">
        <v>26.046235824251976</v>
      </c>
      <c r="AB485" s="519">
        <v>16.497703823733744</v>
      </c>
      <c r="AC485" s="519">
        <v>6.6823371027623608</v>
      </c>
      <c r="AD485" s="519">
        <v>0.69219465948902881</v>
      </c>
    </row>
    <row r="486" spans="2:30" x14ac:dyDescent="0.3">
      <c r="B486" s="310"/>
      <c r="C486" s="310"/>
      <c r="D486" s="310"/>
      <c r="Y486" s="518"/>
      <c r="Z486" s="519">
        <v>24.799455371517908</v>
      </c>
      <c r="AA486" s="519">
        <v>26.631517622220706</v>
      </c>
      <c r="AB486" s="519">
        <v>16.497703823733744</v>
      </c>
      <c r="AC486" s="519">
        <v>0.60288294320733371</v>
      </c>
      <c r="AD486" s="519">
        <v>1.1447844609318045</v>
      </c>
    </row>
    <row r="487" spans="2:30" x14ac:dyDescent="0.3">
      <c r="B487" s="310"/>
      <c r="C487" s="310"/>
      <c r="D487" s="310"/>
      <c r="Y487" s="518"/>
      <c r="Z487" s="519">
        <v>26.947545264464335</v>
      </c>
      <c r="AA487" s="519">
        <v>27.393295776059233</v>
      </c>
      <c r="AB487" s="519">
        <v>16.497703823733744</v>
      </c>
      <c r="AC487" s="519">
        <v>0.90861720047116989</v>
      </c>
      <c r="AD487" s="519">
        <v>0.80424652237034266</v>
      </c>
    </row>
    <row r="488" spans="2:30" x14ac:dyDescent="0.3">
      <c r="B488" s="310"/>
      <c r="C488" s="310"/>
      <c r="D488" s="310"/>
      <c r="Y488" s="518"/>
      <c r="Z488" s="519">
        <v>21.860184190193412</v>
      </c>
      <c r="AA488" s="519">
        <v>28.350281353228997</v>
      </c>
      <c r="AB488" s="519">
        <v>16.497703823733744</v>
      </c>
      <c r="AC488" s="519">
        <v>-7.2620558238429425</v>
      </c>
      <c r="AD488" s="519">
        <v>0.45862243163547384</v>
      </c>
    </row>
    <row r="489" spans="2:30" x14ac:dyDescent="0.3">
      <c r="B489" s="310"/>
      <c r="C489" s="310"/>
      <c r="D489" s="310"/>
      <c r="Y489" s="518"/>
      <c r="Z489" s="519">
        <v>32.351388705954271</v>
      </c>
      <c r="AA489" s="519">
        <v>26.884318430144756</v>
      </c>
      <c r="AB489" s="519">
        <v>16.497703823733744</v>
      </c>
      <c r="AC489" s="519">
        <v>0.78619473765506598</v>
      </c>
      <c r="AD489" s="519">
        <v>-0.46193562656255999</v>
      </c>
    </row>
    <row r="490" spans="2:30" x14ac:dyDescent="0.3">
      <c r="B490" s="310"/>
      <c r="C490" s="310"/>
      <c r="D490" s="310"/>
      <c r="Y490" s="518"/>
      <c r="Z490" s="519">
        <v>29.735497054636411</v>
      </c>
      <c r="AA490" s="519">
        <v>27.114675096226751</v>
      </c>
      <c r="AB490" s="519">
        <v>16.497703823733744</v>
      </c>
      <c r="AC490" s="519">
        <v>0.7620431314402083</v>
      </c>
      <c r="AD490" s="519">
        <v>0.13798897513452907</v>
      </c>
    </row>
    <row r="491" spans="2:30" x14ac:dyDescent="0.3">
      <c r="B491" s="310"/>
      <c r="C491" s="310"/>
      <c r="D491" s="310"/>
      <c r="Y491" s="518"/>
      <c r="Z491" s="519">
        <v>27.290468227487722</v>
      </c>
      <c r="AA491" s="519">
        <v>29.116002550242332</v>
      </c>
      <c r="AB491" s="519">
        <v>16.497703823733744</v>
      </c>
      <c r="AC491" s="519">
        <v>0.73033772975512079</v>
      </c>
      <c r="AD491" s="519">
        <v>0.8272284704170646</v>
      </c>
    </row>
    <row r="492" spans="2:30" x14ac:dyDescent="0.3">
      <c r="B492" s="310"/>
      <c r="C492" s="310"/>
      <c r="D492" s="310"/>
      <c r="Y492" s="518"/>
      <c r="Z492" s="519">
        <v>25.205690196759228</v>
      </c>
      <c r="AA492" s="519">
        <v>30.606904880646116</v>
      </c>
      <c r="AB492" s="519">
        <v>16.497703823733744</v>
      </c>
      <c r="AC492" s="519">
        <v>0.23843069537612394</v>
      </c>
      <c r="AD492" s="519">
        <v>1.7479695146483647</v>
      </c>
    </row>
    <row r="493" spans="2:30" x14ac:dyDescent="0.3">
      <c r="B493" s="310"/>
      <c r="C493" s="310"/>
      <c r="D493" s="310"/>
      <c r="Y493" s="518"/>
      <c r="Z493" s="519">
        <v>26.411952034091847</v>
      </c>
      <c r="AA493" s="519">
        <v>31.455955219192401</v>
      </c>
      <c r="AB493" s="519">
        <v>16.497703823733744</v>
      </c>
      <c r="AC493" s="519">
        <v>4.802355155086957</v>
      </c>
      <c r="AD493" s="519">
        <v>1.3099000867424329</v>
      </c>
    </row>
    <row r="494" spans="2:30" x14ac:dyDescent="0.3">
      <c r="B494" s="310"/>
      <c r="C494" s="310"/>
      <c r="D494" s="310"/>
      <c r="Y494" s="518">
        <v>44317</v>
      </c>
      <c r="Z494" s="519">
        <v>40.956837442573409</v>
      </c>
      <c r="AA494" s="519">
        <v>30.356886229573142</v>
      </c>
      <c r="AB494" s="519">
        <v>16.497703823733744</v>
      </c>
      <c r="AC494" s="519">
        <v>5.733293667448919</v>
      </c>
      <c r="AD494" s="519">
        <v>1.0993931104717822</v>
      </c>
    </row>
    <row r="495" spans="2:30" x14ac:dyDescent="0.3">
      <c r="B495" s="310"/>
      <c r="C495" s="310"/>
      <c r="D495" s="310"/>
      <c r="Y495" s="518"/>
      <c r="Z495" s="519">
        <v>32.296500503019935</v>
      </c>
      <c r="AA495" s="519">
        <v>30.565259686617875</v>
      </c>
      <c r="AB495" s="519">
        <v>16.497703823733744</v>
      </c>
      <c r="AC495" s="519">
        <v>-0.81686851422384166</v>
      </c>
      <c r="AD495" s="519">
        <v>1.3548238502817489</v>
      </c>
    </row>
    <row r="496" spans="2:30" x14ac:dyDescent="0.3">
      <c r="B496" s="310"/>
      <c r="C496" s="310"/>
      <c r="D496" s="310"/>
      <c r="Y496" s="518"/>
      <c r="Z496" s="519">
        <v>38.294741075778255</v>
      </c>
      <c r="AA496" s="519">
        <v>30.361242695899911</v>
      </c>
      <c r="AB496" s="519">
        <v>16.497703823733744</v>
      </c>
      <c r="AC496" s="519">
        <v>-2.2802912576864571</v>
      </c>
      <c r="AD496" s="519">
        <v>1.4090541334612539</v>
      </c>
    </row>
    <row r="497" spans="2:30" x14ac:dyDescent="0.3">
      <c r="B497" s="310"/>
      <c r="C497" s="310"/>
      <c r="D497" s="310"/>
      <c r="Y497" s="518"/>
      <c r="Z497" s="519">
        <v>22.042014127301591</v>
      </c>
      <c r="AA497" s="519">
        <v>30.713580623243963</v>
      </c>
      <c r="AB497" s="519">
        <v>16.497703823733744</v>
      </c>
      <c r="AC497" s="519">
        <v>-0.71150570245434608</v>
      </c>
      <c r="AD497" s="519">
        <v>0.73851684622387992</v>
      </c>
    </row>
    <row r="498" spans="2:30" x14ac:dyDescent="0.3">
      <c r="B498" s="310"/>
      <c r="C498" s="310"/>
      <c r="D498" s="310"/>
      <c r="Y498" s="518"/>
      <c r="Z498" s="519">
        <v>28.749082426800836</v>
      </c>
      <c r="AA498" s="519">
        <v>27.850485447110259</v>
      </c>
      <c r="AB498" s="519">
        <v>16.497703823733744</v>
      </c>
      <c r="AC498" s="519">
        <v>2.5183529084248875</v>
      </c>
      <c r="AD498" s="519">
        <v>-0.74531920425182208</v>
      </c>
    </row>
    <row r="499" spans="2:30" x14ac:dyDescent="0.3">
      <c r="B499" s="310"/>
      <c r="C499" s="310"/>
      <c r="D499" s="310"/>
      <c r="Y499" s="518"/>
      <c r="Z499" s="519">
        <v>23.777571261733506</v>
      </c>
      <c r="AA499" s="519">
        <v>28.191202344720185</v>
      </c>
      <c r="AB499" s="519">
        <v>16.497703823733744</v>
      </c>
      <c r="AC499" s="519">
        <v>0.61804267763265841</v>
      </c>
      <c r="AD499" s="519">
        <v>-0.51040108831740028</v>
      </c>
    </row>
    <row r="500" spans="2:30" x14ac:dyDescent="0.3">
      <c r="B500" s="310"/>
      <c r="C500" s="310"/>
      <c r="D500" s="310"/>
      <c r="Y500" s="518"/>
      <c r="Z500" s="519">
        <v>28.878317525500233</v>
      </c>
      <c r="AA500" s="519">
        <v>28.962127362448236</v>
      </c>
      <c r="AB500" s="519">
        <v>16.497703823733744</v>
      </c>
      <c r="AC500" s="519">
        <v>0.10859414442533932</v>
      </c>
      <c r="AD500" s="519">
        <v>0.52128095415524656</v>
      </c>
    </row>
    <row r="501" spans="2:30" x14ac:dyDescent="0.3">
      <c r="B501" s="310"/>
      <c r="C501" s="310"/>
      <c r="D501" s="310"/>
      <c r="Y501" s="518"/>
      <c r="Z501" s="519">
        <v>20.915171209637478</v>
      </c>
      <c r="AA501" s="519">
        <v>29.513700950209174</v>
      </c>
      <c r="AB501" s="519">
        <v>16.497703823733744</v>
      </c>
      <c r="AC501" s="519">
        <v>-4.653558685880995</v>
      </c>
      <c r="AD501" s="519">
        <v>0.56014777090968992</v>
      </c>
    </row>
    <row r="502" spans="2:30" x14ac:dyDescent="0.3">
      <c r="B502" s="310"/>
      <c r="C502" s="310"/>
      <c r="D502" s="310"/>
      <c r="Y502" s="518"/>
      <c r="Z502" s="519">
        <v>34.681518786289381</v>
      </c>
      <c r="AA502" s="519">
        <v>29.115296067285588</v>
      </c>
      <c r="AB502" s="519">
        <v>16.497703823733744</v>
      </c>
      <c r="AC502" s="519">
        <v>0.82755829731711117</v>
      </c>
      <c r="AD502" s="519">
        <v>0.55134269170102967</v>
      </c>
    </row>
    <row r="503" spans="2:30" x14ac:dyDescent="0.3">
      <c r="B503" s="310"/>
      <c r="C503" s="310"/>
      <c r="D503" s="310"/>
      <c r="Y503" s="518"/>
      <c r="Z503" s="519">
        <v>43.691216199874617</v>
      </c>
      <c r="AA503" s="519">
        <v>29.270641156485024</v>
      </c>
      <c r="AB503" s="519">
        <v>16.497703823733744</v>
      </c>
      <c r="AC503" s="519">
        <v>4.9414830396220708</v>
      </c>
      <c r="AD503" s="519">
        <v>0.32035731867912681</v>
      </c>
    </row>
    <row r="504" spans="2:30" x14ac:dyDescent="0.3">
      <c r="B504" s="310"/>
      <c r="C504" s="310"/>
      <c r="D504" s="310"/>
      <c r="Y504" s="518"/>
      <c r="Z504" s="519">
        <v>25.903029241628168</v>
      </c>
      <c r="AA504" s="519">
        <v>29.118213231541226</v>
      </c>
      <c r="AB504" s="519">
        <v>16.497703823733744</v>
      </c>
      <c r="AC504" s="519">
        <v>-0.4394379851732424</v>
      </c>
      <c r="AD504" s="519">
        <v>0.73061663896685247</v>
      </c>
    </row>
    <row r="505" spans="2:30" x14ac:dyDescent="0.3">
      <c r="B505" s="310"/>
      <c r="C505" s="310"/>
      <c r="D505" s="310"/>
      <c r="Y505" s="518"/>
      <c r="Z505" s="519">
        <v>25.960248246335727</v>
      </c>
      <c r="AA505" s="519">
        <v>30.721016672296475</v>
      </c>
      <c r="AB505" s="519">
        <v>16.497703823733744</v>
      </c>
      <c r="AC505" s="519">
        <v>2.4567173539642653</v>
      </c>
      <c r="AD505" s="519">
        <v>2.2496652037948155</v>
      </c>
    </row>
    <row r="506" spans="2:30" x14ac:dyDescent="0.3">
      <c r="B506" s="310"/>
      <c r="C506" s="310"/>
      <c r="D506" s="310"/>
      <c r="Y506" s="518"/>
      <c r="Z506" s="519">
        <v>24.864986886129529</v>
      </c>
      <c r="AA506" s="519">
        <v>31.032401364551951</v>
      </c>
      <c r="AB506" s="519">
        <v>16.497703823733744</v>
      </c>
      <c r="AC506" s="519">
        <v>-0.99885493352066135</v>
      </c>
      <c r="AD506" s="519">
        <v>3.0933549639687987</v>
      </c>
    </row>
    <row r="507" spans="2:30" x14ac:dyDescent="0.3">
      <c r="B507" s="310"/>
      <c r="C507" s="310"/>
      <c r="D507" s="310"/>
      <c r="Y507" s="518"/>
      <c r="Z507" s="519">
        <v>27.811322050893704</v>
      </c>
      <c r="AA507" s="519">
        <v>30.407007479609145</v>
      </c>
      <c r="AB507" s="519">
        <v>16.497703823733744</v>
      </c>
      <c r="AC507" s="519">
        <v>2.980409386439419</v>
      </c>
      <c r="AD507" s="519">
        <v>2.9456955029197394</v>
      </c>
    </row>
    <row r="508" spans="2:30" x14ac:dyDescent="0.3">
      <c r="B508" s="310"/>
      <c r="C508" s="310"/>
      <c r="D508" s="310"/>
      <c r="Y508" s="518"/>
      <c r="Z508" s="519">
        <v>32.134795294924182</v>
      </c>
      <c r="AA508" s="519">
        <v>30.924699539947763</v>
      </c>
      <c r="AB508" s="519">
        <v>16.497703823733744</v>
      </c>
      <c r="AC508" s="519">
        <v>5.9797812679147455</v>
      </c>
      <c r="AD508" s="519">
        <v>3.1350298845889051</v>
      </c>
    </row>
    <row r="509" spans="2:30" x14ac:dyDescent="0.3">
      <c r="B509" s="310"/>
      <c r="C509" s="310"/>
      <c r="D509" s="310"/>
      <c r="Y509" s="518"/>
      <c r="Z509" s="519">
        <v>36.86121163207774</v>
      </c>
      <c r="AA509" s="519">
        <v>30.528823531140421</v>
      </c>
      <c r="AB509" s="519">
        <v>16.497703823733744</v>
      </c>
      <c r="AC509" s="519">
        <v>6.7333866185349933</v>
      </c>
      <c r="AD509" s="519">
        <v>3.1498014930746843</v>
      </c>
    </row>
    <row r="510" spans="2:30" x14ac:dyDescent="0.3">
      <c r="B510" s="310"/>
      <c r="C510" s="310"/>
      <c r="D510" s="310"/>
      <c r="Y510" s="518"/>
      <c r="Z510" s="519">
        <v>39.313459005274957</v>
      </c>
      <c r="AA510" s="519">
        <v>29.887585936780539</v>
      </c>
      <c r="AB510" s="519">
        <v>16.497703823733744</v>
      </c>
      <c r="AC510" s="519">
        <v>3.9078668122786553</v>
      </c>
      <c r="AD510" s="519">
        <v>3.4732224671669547</v>
      </c>
    </row>
    <row r="511" spans="2:30" x14ac:dyDescent="0.3">
      <c r="B511" s="310"/>
      <c r="C511" s="310"/>
      <c r="D511" s="310"/>
      <c r="Y511" s="518"/>
      <c r="Z511" s="519">
        <v>29.526873663998504</v>
      </c>
      <c r="AA511" s="519">
        <v>28.986029881036359</v>
      </c>
      <c r="AB511" s="519">
        <v>16.497703823733744</v>
      </c>
      <c r="AC511" s="519">
        <v>0.88590268651091719</v>
      </c>
      <c r="AD511" s="519">
        <v>3.2739911289896821</v>
      </c>
    </row>
    <row r="512" spans="2:30" x14ac:dyDescent="0.3">
      <c r="B512" s="310"/>
      <c r="C512" s="310"/>
      <c r="D512" s="310"/>
      <c r="Y512" s="518"/>
      <c r="Z512" s="519">
        <v>23.18911618468432</v>
      </c>
      <c r="AA512" s="519">
        <v>28.0782715293366</v>
      </c>
      <c r="AB512" s="519">
        <v>16.497703823733744</v>
      </c>
      <c r="AC512" s="519">
        <v>2.5601186133647218</v>
      </c>
      <c r="AD512" s="519">
        <v>3.5062698588079928</v>
      </c>
    </row>
    <row r="513" spans="2:30" x14ac:dyDescent="0.3">
      <c r="B513" s="310"/>
      <c r="C513" s="310"/>
      <c r="D513" s="310"/>
      <c r="Y513" s="518"/>
      <c r="Z513" s="519">
        <v>20.37632372561038</v>
      </c>
      <c r="AA513" s="519">
        <v>25.687304089392146</v>
      </c>
      <c r="AB513" s="519">
        <v>16.497703823733744</v>
      </c>
      <c r="AC513" s="519">
        <v>1.26509188512523</v>
      </c>
      <c r="AD513" s="519">
        <v>1.9744151798145242</v>
      </c>
    </row>
    <row r="514" spans="2:30" x14ac:dyDescent="0.3">
      <c r="B514" s="310"/>
      <c r="C514" s="310"/>
      <c r="D514" s="310"/>
      <c r="Y514" s="518"/>
      <c r="Z514" s="519">
        <v>21.500429660684439</v>
      </c>
      <c r="AA514" s="519">
        <v>24.631697771928554</v>
      </c>
      <c r="AB514" s="519">
        <v>16.497703823733744</v>
      </c>
      <c r="AC514" s="519">
        <v>1.5857900191985124</v>
      </c>
      <c r="AD514" s="519">
        <v>2.0588710650058539</v>
      </c>
    </row>
    <row r="515" spans="2:30" x14ac:dyDescent="0.3">
      <c r="B515" s="310"/>
      <c r="C515" s="310"/>
      <c r="D515" s="310"/>
      <c r="Y515" s="518"/>
      <c r="Z515" s="519">
        <v>25.780486833025858</v>
      </c>
      <c r="AA515" s="519">
        <v>23.638495351804256</v>
      </c>
      <c r="AB515" s="519">
        <v>16.497703823733744</v>
      </c>
      <c r="AC515" s="519">
        <v>7.6057323766429192</v>
      </c>
      <c r="AD515" s="519">
        <v>2.4494496755747366</v>
      </c>
    </row>
    <row r="516" spans="2:30" x14ac:dyDescent="0.3">
      <c r="B516" s="310"/>
      <c r="C516" s="310"/>
      <c r="D516" s="310"/>
      <c r="Y516" s="518"/>
      <c r="Z516" s="519">
        <v>20.124439552466541</v>
      </c>
      <c r="AA516" s="519">
        <v>23.11790290544582</v>
      </c>
      <c r="AB516" s="519">
        <v>16.497703823733744</v>
      </c>
      <c r="AC516" s="519">
        <v>-3.989596134419287</v>
      </c>
      <c r="AD516" s="519">
        <v>3.0384022736050076</v>
      </c>
    </row>
    <row r="517" spans="2:30" x14ac:dyDescent="0.3">
      <c r="B517" s="310"/>
      <c r="C517" s="310"/>
      <c r="D517" s="310"/>
      <c r="Y517" s="518"/>
      <c r="Z517" s="519">
        <v>31.924214783029836</v>
      </c>
      <c r="AA517" s="519">
        <v>23.237304698732881</v>
      </c>
      <c r="AB517" s="519">
        <v>16.497703823733744</v>
      </c>
      <c r="AC517" s="519">
        <v>4.4990580086179648</v>
      </c>
      <c r="AD517" s="519">
        <v>3.6619299287211993</v>
      </c>
    </row>
    <row r="518" spans="2:30" x14ac:dyDescent="0.3">
      <c r="B518" s="310"/>
      <c r="C518" s="310"/>
      <c r="D518" s="310"/>
      <c r="Y518" s="518"/>
      <c r="Z518" s="519">
        <v>22.574456723128392</v>
      </c>
      <c r="AA518" s="519">
        <v>22.912686974822496</v>
      </c>
      <c r="AB518" s="519">
        <v>16.497703823733744</v>
      </c>
      <c r="AC518" s="519">
        <v>3.6199529604930945</v>
      </c>
      <c r="AD518" s="519">
        <v>4.088400819935436</v>
      </c>
    </row>
    <row r="519" spans="2:30" x14ac:dyDescent="0.3">
      <c r="B519" s="310"/>
      <c r="C519" s="310"/>
      <c r="D519" s="310"/>
      <c r="Y519" s="518"/>
      <c r="Z519" s="519">
        <v>19.544969060175312</v>
      </c>
      <c r="AA519" s="519">
        <v>21.474289785620829</v>
      </c>
      <c r="AB519" s="519">
        <v>16.497703823733744</v>
      </c>
      <c r="AC519" s="519">
        <v>6.6827867995766184</v>
      </c>
      <c r="AD519" s="519">
        <v>3.3911534297441626</v>
      </c>
    </row>
    <row r="520" spans="2:30" x14ac:dyDescent="0.3">
      <c r="B520" s="310"/>
      <c r="C520" s="310"/>
      <c r="D520" s="310"/>
      <c r="Y520" s="518"/>
      <c r="Z520" s="519">
        <v>21.212136278619795</v>
      </c>
      <c r="AA520" s="519">
        <v>21.737297542668035</v>
      </c>
      <c r="AB520" s="519">
        <v>16.497703823733744</v>
      </c>
      <c r="AC520" s="519">
        <v>5.6297854709385717</v>
      </c>
      <c r="AD520" s="519">
        <v>3.7734121954928241</v>
      </c>
    </row>
    <row r="521" spans="2:30" x14ac:dyDescent="0.3">
      <c r="B521" s="310"/>
      <c r="C521" s="310"/>
      <c r="D521" s="310"/>
      <c r="Y521" s="518"/>
      <c r="Z521" s="519">
        <v>19.228105593311746</v>
      </c>
      <c r="AA521" s="519">
        <v>21.770808658964995</v>
      </c>
      <c r="AB521" s="519">
        <v>16.497703823733744</v>
      </c>
      <c r="AC521" s="519">
        <v>4.5710862576981697</v>
      </c>
      <c r="AD521" s="519">
        <v>5.6358498427070822</v>
      </c>
    </row>
    <row r="522" spans="2:30" x14ac:dyDescent="0.3">
      <c r="B522" s="310"/>
      <c r="C522" s="310"/>
      <c r="D522" s="310"/>
      <c r="Y522" s="518"/>
      <c r="Z522" s="519">
        <v>15.711706508614187</v>
      </c>
      <c r="AA522" s="519">
        <v>22.315260518164624</v>
      </c>
      <c r="AB522" s="519">
        <v>16.497703823733744</v>
      </c>
      <c r="AC522" s="519">
        <v>2.7250006453040072</v>
      </c>
      <c r="AD522" s="519">
        <v>6.3390673218195071</v>
      </c>
    </row>
    <row r="523" spans="2:30" x14ac:dyDescent="0.3">
      <c r="B523" s="310"/>
      <c r="C523" s="310"/>
      <c r="D523" s="310"/>
      <c r="Y523" s="518"/>
      <c r="Z523" s="519">
        <v>21.96549385179696</v>
      </c>
      <c r="AA523" s="519">
        <v>23.104494316247273</v>
      </c>
      <c r="AB523" s="519">
        <v>16.497703823733744</v>
      </c>
      <c r="AC523" s="519">
        <v>-1.3137847741786572</v>
      </c>
      <c r="AD523" s="519">
        <v>6.8640504063366796</v>
      </c>
    </row>
    <row r="524" spans="2:30" x14ac:dyDescent="0.3">
      <c r="B524" s="310"/>
      <c r="C524" s="310"/>
      <c r="D524" s="310"/>
      <c r="Y524" s="518"/>
      <c r="Z524" s="519">
        <v>32.158792597108587</v>
      </c>
      <c r="AA524" s="519">
        <v>20.844944209740543</v>
      </c>
      <c r="AB524" s="519">
        <v>16.497703823733744</v>
      </c>
      <c r="AC524" s="519">
        <v>17.536121539117772</v>
      </c>
      <c r="AD524" s="519">
        <v>4.362797128505008</v>
      </c>
    </row>
    <row r="525" spans="2:30" x14ac:dyDescent="0.3">
      <c r="B525" s="310"/>
      <c r="C525" s="310"/>
      <c r="D525" s="310"/>
      <c r="Y525" s="518">
        <v>44348</v>
      </c>
      <c r="Z525" s="519">
        <v>26.385619737525776</v>
      </c>
      <c r="AA525" s="519">
        <v>19.788726234103716</v>
      </c>
      <c r="AB525" s="519">
        <v>16.497703823733744</v>
      </c>
      <c r="AC525" s="519">
        <v>8.5424753142800682</v>
      </c>
      <c r="AD525" s="519">
        <v>3.3883737479452765</v>
      </c>
    </row>
    <row r="526" spans="2:30" x14ac:dyDescent="0.3">
      <c r="B526" s="310"/>
      <c r="C526" s="310"/>
      <c r="D526" s="310"/>
      <c r="Y526" s="518"/>
      <c r="Z526" s="519">
        <v>25.069605646753878</v>
      </c>
      <c r="AA526" s="519">
        <v>19.470154520904611</v>
      </c>
      <c r="AB526" s="519">
        <v>16.497703823733744</v>
      </c>
      <c r="AC526" s="519">
        <v>10.357668391196825</v>
      </c>
      <c r="AD526" s="519">
        <v>2.8703797186615225</v>
      </c>
    </row>
    <row r="527" spans="2:30" x14ac:dyDescent="0.3">
      <c r="B527" s="310"/>
      <c r="C527" s="310"/>
      <c r="D527" s="310"/>
      <c r="Y527" s="518"/>
      <c r="Z527" s="519">
        <v>5.3952855330726965</v>
      </c>
      <c r="AA527" s="519">
        <v>18.761028176364015</v>
      </c>
      <c r="AB527" s="519">
        <v>16.497703823733744</v>
      </c>
      <c r="AC527" s="519">
        <v>-11.878987473883129</v>
      </c>
      <c r="AD527" s="519">
        <v>2.4515978310039435</v>
      </c>
    </row>
    <row r="528" spans="2:30" x14ac:dyDescent="0.3">
      <c r="B528" s="310"/>
      <c r="C528" s="310"/>
      <c r="D528" s="310"/>
      <c r="Y528" s="518"/>
      <c r="Z528" s="519">
        <v>11.834579763853961</v>
      </c>
      <c r="AA528" s="519">
        <v>17.521600352642643</v>
      </c>
      <c r="AB528" s="519">
        <v>16.497703823733744</v>
      </c>
      <c r="AC528" s="519">
        <v>-2.2498774062199516</v>
      </c>
      <c r="AD528" s="519">
        <v>7.6624257999268613E-2</v>
      </c>
    </row>
    <row r="529" spans="2:30" x14ac:dyDescent="0.3">
      <c r="B529" s="310"/>
      <c r="C529" s="310"/>
      <c r="D529" s="310"/>
      <c r="Y529" s="518"/>
      <c r="Z529" s="519">
        <v>13.481704516220431</v>
      </c>
      <c r="AA529" s="519">
        <v>16.208262624573369</v>
      </c>
      <c r="AB529" s="519">
        <v>16.497703823733744</v>
      </c>
      <c r="AC529" s="519">
        <v>-0.90095755968226854</v>
      </c>
      <c r="AD529" s="519">
        <v>-1.2350743417996231</v>
      </c>
    </row>
    <row r="530" spans="2:30" x14ac:dyDescent="0.3">
      <c r="B530" s="310"/>
      <c r="C530" s="310"/>
      <c r="D530" s="310"/>
      <c r="Y530" s="518"/>
      <c r="Z530" s="519">
        <v>17.001609440012778</v>
      </c>
      <c r="AA530" s="519">
        <v>15.099404784834638</v>
      </c>
      <c r="AB530" s="519">
        <v>16.497703823733744</v>
      </c>
      <c r="AC530" s="519">
        <v>-4.2452579877817129</v>
      </c>
      <c r="AD530" s="519">
        <v>-2.1648246462163336</v>
      </c>
    </row>
    <row r="531" spans="2:30" x14ac:dyDescent="0.3">
      <c r="B531" s="310"/>
      <c r="C531" s="310"/>
      <c r="D531" s="310"/>
      <c r="Y531" s="518"/>
      <c r="Z531" s="519">
        <v>23.482797831058988</v>
      </c>
      <c r="AA531" s="519">
        <v>16.487128907260061</v>
      </c>
      <c r="AB531" s="519">
        <v>16.497703823733744</v>
      </c>
      <c r="AC531" s="519">
        <v>0.91130652808504919</v>
      </c>
      <c r="AD531" s="519">
        <v>-7.4118358095479467E-2</v>
      </c>
    </row>
    <row r="532" spans="2:30" x14ac:dyDescent="0.3">
      <c r="B532" s="310"/>
      <c r="C532" s="310"/>
      <c r="D532" s="310"/>
      <c r="Y532" s="518"/>
      <c r="Z532" s="519">
        <v>17.192255641040855</v>
      </c>
      <c r="AA532" s="519">
        <v>19.474097775672249</v>
      </c>
      <c r="AB532" s="519">
        <v>16.497703823733744</v>
      </c>
      <c r="AC532" s="519">
        <v>-0.63941488431217408</v>
      </c>
      <c r="AD532" s="519">
        <v>-0.2299580778748346</v>
      </c>
    </row>
    <row r="533" spans="2:30" x14ac:dyDescent="0.3">
      <c r="B533" s="310"/>
      <c r="C533" s="310"/>
      <c r="D533" s="310"/>
      <c r="Y533" s="518"/>
      <c r="Z533" s="519">
        <v>17.307600768582756</v>
      </c>
      <c r="AA533" s="519">
        <v>20.04521062320369</v>
      </c>
      <c r="AB533" s="519">
        <v>16.497703823733744</v>
      </c>
      <c r="AC533" s="519">
        <v>3.8494162602798525</v>
      </c>
      <c r="AD533" s="519">
        <v>-0.38784431484143866</v>
      </c>
    </row>
    <row r="534" spans="2:30" x14ac:dyDescent="0.3">
      <c r="B534" s="310"/>
      <c r="C534" s="310"/>
      <c r="D534" s="310"/>
      <c r="Y534" s="518"/>
      <c r="Z534" s="519">
        <v>15.109354390050646</v>
      </c>
      <c r="AA534" s="519">
        <v>20.55793798896558</v>
      </c>
      <c r="AB534" s="519">
        <v>16.497703823733744</v>
      </c>
      <c r="AC534" s="519">
        <v>2.7559565429628492</v>
      </c>
      <c r="AD534" s="519">
        <v>0.12845091569489039</v>
      </c>
    </row>
    <row r="535" spans="2:30" x14ac:dyDescent="0.3">
      <c r="B535" s="310"/>
      <c r="C535" s="310"/>
      <c r="D535" s="310"/>
      <c r="Y535" s="518"/>
      <c r="Z535" s="519">
        <v>32.743361842739297</v>
      </c>
      <c r="AA535" s="519">
        <v>22.093020897815897</v>
      </c>
      <c r="AB535" s="519">
        <v>16.497703823733744</v>
      </c>
      <c r="AC535" s="519">
        <v>-3.3407554446754375</v>
      </c>
      <c r="AD535" s="519">
        <v>1.372894713082965</v>
      </c>
    </row>
    <row r="536" spans="2:30" x14ac:dyDescent="0.3">
      <c r="B536" s="310"/>
      <c r="C536" s="310"/>
      <c r="D536" s="310"/>
      <c r="Y536" s="518"/>
      <c r="Z536" s="519">
        <v>17.479494448940493</v>
      </c>
      <c r="AA536" s="519">
        <v>21.739504087035975</v>
      </c>
      <c r="AB536" s="519">
        <v>16.497703823733744</v>
      </c>
      <c r="AC536" s="519">
        <v>-2.0061612184484972</v>
      </c>
      <c r="AD536" s="519">
        <v>1.8260638985443194</v>
      </c>
    </row>
    <row r="537" spans="2:30" x14ac:dyDescent="0.3">
      <c r="B537" s="310"/>
      <c r="C537" s="310"/>
      <c r="D537" s="310"/>
      <c r="Y537" s="518"/>
      <c r="Z537" s="519">
        <v>20.590701000345998</v>
      </c>
      <c r="AA537" s="519">
        <v>21.648948609399319</v>
      </c>
      <c r="AB537" s="519">
        <v>16.497703823733744</v>
      </c>
      <c r="AC537" s="519">
        <v>-0.63119137402740932</v>
      </c>
      <c r="AD537" s="519">
        <v>2.1875337377397921</v>
      </c>
    </row>
    <row r="538" spans="2:30" x14ac:dyDescent="0.3">
      <c r="B538" s="310"/>
      <c r="C538" s="310"/>
      <c r="D538" s="310"/>
      <c r="Y538" s="518"/>
      <c r="Z538" s="519">
        <v>34.228378193011238</v>
      </c>
      <c r="AA538" s="519">
        <v>22.119235289610419</v>
      </c>
      <c r="AB538" s="519">
        <v>16.497703823733744</v>
      </c>
      <c r="AC538" s="519">
        <v>9.6224131098015704</v>
      </c>
      <c r="AD538" s="519">
        <v>2.4805978686941978</v>
      </c>
    </row>
    <row r="539" spans="2:30" x14ac:dyDescent="0.3">
      <c r="B539" s="310"/>
      <c r="C539" s="310"/>
      <c r="D539" s="310"/>
      <c r="Y539" s="518"/>
      <c r="Z539" s="519">
        <v>14.717637965581376</v>
      </c>
      <c r="AA539" s="519">
        <v>19.427760083141099</v>
      </c>
      <c r="AB539" s="519">
        <v>16.497703823733744</v>
      </c>
      <c r="AC539" s="519">
        <v>2.5327694139173076</v>
      </c>
      <c r="AD539" s="519">
        <v>3.281008612212164</v>
      </c>
    </row>
    <row r="540" spans="2:30" x14ac:dyDescent="0.3">
      <c r="B540" s="310"/>
      <c r="C540" s="310"/>
      <c r="D540" s="310"/>
      <c r="Y540" s="518"/>
      <c r="Z540" s="519">
        <v>16.67371242512619</v>
      </c>
      <c r="AA540" s="519">
        <v>18.30639166607553</v>
      </c>
      <c r="AB540" s="519">
        <v>16.497703823733744</v>
      </c>
      <c r="AC540" s="519">
        <v>6.3797051346481624</v>
      </c>
      <c r="AD540" s="519">
        <v>3.0719120824320378</v>
      </c>
    </row>
    <row r="541" spans="2:30" x14ac:dyDescent="0.3">
      <c r="B541" s="310"/>
      <c r="C541" s="310"/>
      <c r="D541" s="310"/>
      <c r="Y541" s="518"/>
      <c r="Z541" s="519">
        <v>18.401361151528349</v>
      </c>
      <c r="AA541" s="519">
        <v>17.068780444906661</v>
      </c>
      <c r="AB541" s="519">
        <v>16.497703823733744</v>
      </c>
      <c r="AC541" s="519">
        <v>4.8074054596436895</v>
      </c>
      <c r="AD541" s="519">
        <v>2.2473429790529917</v>
      </c>
    </row>
    <row r="542" spans="2:30" x14ac:dyDescent="0.3">
      <c r="B542" s="310"/>
      <c r="C542" s="310"/>
      <c r="D542" s="310"/>
      <c r="Y542" s="518"/>
      <c r="Z542" s="519">
        <v>13.903035397454047</v>
      </c>
      <c r="AA542" s="519">
        <v>15.307206794307815</v>
      </c>
      <c r="AB542" s="519">
        <v>16.497703823733744</v>
      </c>
      <c r="AC542" s="519">
        <v>2.2621197599503233</v>
      </c>
      <c r="AD542" s="519">
        <v>0.83504575390736391</v>
      </c>
    </row>
    <row r="543" spans="2:30" x14ac:dyDescent="0.3">
      <c r="B543" s="310"/>
      <c r="C543" s="310"/>
      <c r="D543" s="310"/>
      <c r="Y543" s="518"/>
      <c r="Z543" s="519">
        <v>9.6299155294815204</v>
      </c>
      <c r="AA543" s="519">
        <v>15.664543766512736</v>
      </c>
      <c r="AB543" s="519">
        <v>16.497703823733744</v>
      </c>
      <c r="AC543" s="519">
        <v>-3.4698369269093803</v>
      </c>
      <c r="AD543" s="519">
        <v>0.68871426239380384</v>
      </c>
    </row>
    <row r="544" spans="2:30" x14ac:dyDescent="0.3">
      <c r="B544" s="310"/>
      <c r="C544" s="310"/>
      <c r="D544" s="310"/>
      <c r="Y544" s="518"/>
      <c r="Z544" s="519">
        <v>11.927422452163905</v>
      </c>
      <c r="AA544" s="519">
        <v>15.664213597118744</v>
      </c>
      <c r="AB544" s="519">
        <v>16.497703823733744</v>
      </c>
      <c r="AC544" s="519">
        <v>-6.4031750976807302</v>
      </c>
      <c r="AD544" s="519">
        <v>9.3548493294917989E-2</v>
      </c>
    </row>
    <row r="545" spans="2:30" x14ac:dyDescent="0.3">
      <c r="B545" s="310"/>
      <c r="C545" s="310"/>
      <c r="D545" s="310"/>
      <c r="Y545" s="518"/>
      <c r="Z545" s="519">
        <v>21.897362638819313</v>
      </c>
      <c r="AA545" s="519">
        <v>14.908025149863443</v>
      </c>
      <c r="AB545" s="519">
        <v>16.497703823733744</v>
      </c>
      <c r="AC545" s="519">
        <v>-0.26366746621782511</v>
      </c>
      <c r="AD545" s="519">
        <v>-1.2851994088224967</v>
      </c>
    </row>
    <row r="546" spans="2:30" x14ac:dyDescent="0.3">
      <c r="B546" s="310"/>
      <c r="C546" s="310"/>
      <c r="D546" s="310"/>
      <c r="Y546" s="518"/>
      <c r="Z546" s="519">
        <v>17.218996771015821</v>
      </c>
      <c r="AA546" s="519">
        <v>15.086421573263644</v>
      </c>
      <c r="AB546" s="519">
        <v>16.497703823733744</v>
      </c>
      <c r="AC546" s="519">
        <v>1.5084489733223876</v>
      </c>
      <c r="AD546" s="519">
        <v>-1.6287213826188431</v>
      </c>
    </row>
    <row r="547" spans="2:30" x14ac:dyDescent="0.3">
      <c r="B547" s="310"/>
      <c r="C547" s="310"/>
      <c r="D547" s="310"/>
      <c r="Y547" s="518"/>
      <c r="Z547" s="519">
        <v>16.671401239368258</v>
      </c>
      <c r="AA547" s="519">
        <v>15.492243032296145</v>
      </c>
      <c r="AB547" s="519">
        <v>16.497703823733744</v>
      </c>
      <c r="AC547" s="519">
        <v>2.2135447509559611</v>
      </c>
      <c r="AD547" s="519">
        <v>-1.0869418596219163</v>
      </c>
    </row>
    <row r="548" spans="2:30" x14ac:dyDescent="0.3">
      <c r="B548" s="310"/>
      <c r="C548" s="310"/>
      <c r="D548" s="310"/>
      <c r="Y548" s="518"/>
      <c r="Z548" s="519">
        <v>13.108042020741218</v>
      </c>
      <c r="AA548" s="519">
        <v>15.927329894229731</v>
      </c>
      <c r="AB548" s="519">
        <v>16.497703823733744</v>
      </c>
      <c r="AC548" s="519">
        <v>-4.843829855178214</v>
      </c>
      <c r="AD548" s="519">
        <v>-0.66848556304655105</v>
      </c>
    </row>
    <row r="549" spans="2:30" x14ac:dyDescent="0.3">
      <c r="B549" s="310"/>
      <c r="C549" s="310"/>
      <c r="D549" s="310"/>
      <c r="Y549" s="518"/>
      <c r="Z549" s="519">
        <v>15.151810361255476</v>
      </c>
      <c r="AA549" s="519">
        <v>16.010147470148279</v>
      </c>
      <c r="AB549" s="519">
        <v>16.497703823733744</v>
      </c>
      <c r="AC549" s="519">
        <v>-0.14253405662410046</v>
      </c>
      <c r="AD549" s="519">
        <v>-0.38928682602686138</v>
      </c>
    </row>
    <row r="550" spans="2:30" x14ac:dyDescent="0.3">
      <c r="B550" s="310"/>
      <c r="C550" s="310"/>
      <c r="D550" s="310"/>
      <c r="Y550" s="518"/>
      <c r="Z550" s="519">
        <v>12.470665742709011</v>
      </c>
      <c r="AA550" s="519">
        <v>16.031558164090317</v>
      </c>
      <c r="AB550" s="519">
        <v>16.497703823733744</v>
      </c>
      <c r="AC550" s="519">
        <v>0.32261973406910727</v>
      </c>
      <c r="AD550" s="519">
        <v>-0.42208137324137091</v>
      </c>
    </row>
    <row r="551" spans="2:30" x14ac:dyDescent="0.3">
      <c r="B551" s="310"/>
      <c r="C551" s="310"/>
      <c r="D551" s="310"/>
      <c r="Y551" s="518"/>
      <c r="Z551" s="519">
        <v>14.973030485699018</v>
      </c>
      <c r="AA551" s="519">
        <v>15.790487483524696</v>
      </c>
      <c r="AB551" s="519">
        <v>16.497703823733744</v>
      </c>
      <c r="AC551" s="519">
        <v>-3.4739810216531737</v>
      </c>
      <c r="AD551" s="519">
        <v>-0.36173917253959836</v>
      </c>
    </row>
    <row r="552" spans="2:30" x14ac:dyDescent="0.3">
      <c r="B552" s="310"/>
      <c r="C552" s="310"/>
      <c r="D552" s="310"/>
      <c r="Y552" s="518"/>
      <c r="Z552" s="519">
        <v>22.477085670249156</v>
      </c>
      <c r="AA552" s="519">
        <v>15.953888712092434</v>
      </c>
      <c r="AB552" s="519">
        <v>16.497703823733744</v>
      </c>
      <c r="AC552" s="519">
        <v>1.6907236929200025</v>
      </c>
      <c r="AD552" s="519">
        <v>0.58449757332357832</v>
      </c>
    </row>
    <row r="553" spans="2:30" x14ac:dyDescent="0.3">
      <c r="B553" s="310"/>
      <c r="C553" s="310"/>
      <c r="D553" s="310"/>
      <c r="Y553" s="518"/>
      <c r="Z553" s="519">
        <v>17.368871628610091</v>
      </c>
      <c r="AA553" s="519">
        <v>16.623222610300012</v>
      </c>
      <c r="AB553" s="519">
        <v>16.497703823733744</v>
      </c>
      <c r="AC553" s="519">
        <v>1.2788871428208211</v>
      </c>
      <c r="AD553" s="519">
        <v>1.5486525324006581</v>
      </c>
    </row>
    <row r="554" spans="2:30" x14ac:dyDescent="0.3">
      <c r="B554" s="310"/>
      <c r="C554" s="310"/>
      <c r="D554" s="310"/>
      <c r="Y554" s="518"/>
      <c r="Z554" s="519">
        <v>14.983906475408897</v>
      </c>
      <c r="AA554" s="519">
        <v>16.302530842571095</v>
      </c>
      <c r="AB554" s="519">
        <v>16.497703823733744</v>
      </c>
      <c r="AC554" s="519">
        <v>2.6359401558683686</v>
      </c>
      <c r="AD554" s="519">
        <v>1.6635021167659463</v>
      </c>
    </row>
    <row r="555" spans="2:30" x14ac:dyDescent="0.3">
      <c r="B555" s="310"/>
      <c r="C555" s="310"/>
      <c r="D555" s="310"/>
      <c r="Y555" s="518">
        <v>44378</v>
      </c>
      <c r="Z555" s="519">
        <v>14.251850620715368</v>
      </c>
      <c r="AA555" s="519">
        <v>16.645599354743215</v>
      </c>
      <c r="AB555" s="519">
        <v>4.3564816410588634</v>
      </c>
      <c r="AC555" s="519">
        <v>1.7798273658640227</v>
      </c>
      <c r="AD555" s="519">
        <v>2.6007226475654761</v>
      </c>
    </row>
    <row r="556" spans="2:30" x14ac:dyDescent="0.3">
      <c r="B556" s="310"/>
      <c r="C556" s="310"/>
      <c r="D556" s="310"/>
      <c r="Y556" s="518"/>
      <c r="Z556" s="519">
        <v>19.83714764870853</v>
      </c>
      <c r="AA556" s="519">
        <v>15.932008738813893</v>
      </c>
      <c r="AB556" s="519">
        <v>4.3564816410588634</v>
      </c>
      <c r="AC556" s="519">
        <v>6.6065506569154593</v>
      </c>
      <c r="AD556" s="519">
        <v>2.4779298324235106</v>
      </c>
    </row>
    <row r="557" spans="2:30" x14ac:dyDescent="0.3">
      <c r="B557" s="310"/>
      <c r="C557" s="310"/>
      <c r="D557" s="310"/>
      <c r="Y557" s="518"/>
      <c r="Z557" s="519">
        <v>10.225823368606592</v>
      </c>
      <c r="AA557" s="519">
        <v>15.585038212492664</v>
      </c>
      <c r="AB557" s="519">
        <v>4.3564816410588634</v>
      </c>
      <c r="AC557" s="519">
        <v>1.1265668246261242</v>
      </c>
      <c r="AD557" s="519">
        <v>3.0141973699676186</v>
      </c>
    </row>
    <row r="558" spans="2:30" x14ac:dyDescent="0.3">
      <c r="B558" s="310"/>
      <c r="C558" s="310"/>
      <c r="D558" s="310"/>
      <c r="Y558" s="518"/>
      <c r="Z558" s="519">
        <v>17.374510070903835</v>
      </c>
      <c r="AA558" s="519">
        <v>14.339033322520805</v>
      </c>
      <c r="AB558" s="519">
        <v>4.3564816410588634</v>
      </c>
      <c r="AC558" s="519">
        <v>3.0865626939435344</v>
      </c>
      <c r="AD558" s="519">
        <v>2.6115778576213131</v>
      </c>
    </row>
    <row r="559" spans="2:30" x14ac:dyDescent="0.3">
      <c r="B559" s="310"/>
      <c r="C559" s="310"/>
      <c r="D559" s="310"/>
      <c r="Y559" s="518"/>
      <c r="Z559" s="519">
        <v>17.481951358743938</v>
      </c>
      <c r="AA559" s="519">
        <v>13.271781305552986</v>
      </c>
      <c r="AB559" s="519">
        <v>4.3564816410588634</v>
      </c>
      <c r="AC559" s="519">
        <v>0.83117398692624533</v>
      </c>
      <c r="AD559" s="519">
        <v>2.25720846411178</v>
      </c>
    </row>
    <row r="560" spans="2:30" x14ac:dyDescent="0.3">
      <c r="B560" s="310"/>
      <c r="C560" s="310"/>
      <c r="D560" s="310"/>
      <c r="Y560" s="518"/>
      <c r="Z560" s="519">
        <v>14.940077944361494</v>
      </c>
      <c r="AA560" s="519">
        <v>12.473226902085345</v>
      </c>
      <c r="AB560" s="519">
        <v>4.3564816410588634</v>
      </c>
      <c r="AC560" s="519">
        <v>5.0327599056295753</v>
      </c>
      <c r="AD560" s="519">
        <v>1.8618098786338533</v>
      </c>
    </row>
    <row r="561" spans="2:30" x14ac:dyDescent="0.3">
      <c r="B561" s="310"/>
      <c r="C561" s="310"/>
      <c r="D561" s="310"/>
      <c r="Y561" s="518"/>
      <c r="Z561" s="519">
        <v>6.2618722456058862</v>
      </c>
      <c r="AA561" s="519">
        <v>12.003504589699308</v>
      </c>
      <c r="AB561" s="519">
        <v>4.3564816410588634</v>
      </c>
      <c r="AC561" s="519">
        <v>-0.18239643055576948</v>
      </c>
      <c r="AD561" s="519">
        <v>1.2074033025984769</v>
      </c>
    </row>
    <row r="562" spans="2:30" x14ac:dyDescent="0.3">
      <c r="B562" s="310"/>
      <c r="C562" s="310"/>
      <c r="D562" s="310"/>
      <c r="Y562" s="518"/>
      <c r="Z562" s="519">
        <v>6.7810865019406243</v>
      </c>
      <c r="AA562" s="519">
        <v>10.59467163852938</v>
      </c>
      <c r="AB562" s="519">
        <v>4.3564816410588634</v>
      </c>
      <c r="AC562" s="519">
        <v>-0.70075838870270957</v>
      </c>
      <c r="AD562" s="519">
        <v>-4.6933150018040645E-2</v>
      </c>
    </row>
    <row r="563" spans="2:30" x14ac:dyDescent="0.3">
      <c r="B563" s="310"/>
      <c r="C563" s="310"/>
      <c r="D563" s="310"/>
      <c r="Y563" s="518"/>
      <c r="Z563" s="519">
        <v>14.247266824435055</v>
      </c>
      <c r="AA563" s="519">
        <v>9.827736012952899</v>
      </c>
      <c r="AB563" s="519">
        <v>4.3564816410588634</v>
      </c>
      <c r="AC563" s="519">
        <v>3.8387605585699731</v>
      </c>
      <c r="AD563" s="519">
        <v>-0.92659075346012443</v>
      </c>
    </row>
    <row r="564" spans="2:30" x14ac:dyDescent="0.3">
      <c r="B564" s="310"/>
      <c r="C564" s="310"/>
      <c r="D564" s="310"/>
      <c r="Y564" s="518"/>
      <c r="Z564" s="519">
        <v>6.937767181904321</v>
      </c>
      <c r="AA564" s="519">
        <v>8.6833729175929513</v>
      </c>
      <c r="AB564" s="519">
        <v>4.3564816410588634</v>
      </c>
      <c r="AC564" s="519">
        <v>-3.4542792076215107</v>
      </c>
      <c r="AD564" s="519">
        <v>-1.9222149368608987</v>
      </c>
    </row>
    <row r="565" spans="2:30" x14ac:dyDescent="0.3">
      <c r="B565" s="310"/>
      <c r="C565" s="310"/>
      <c r="D565" s="310"/>
      <c r="Y565" s="518"/>
      <c r="Z565" s="519">
        <v>7.5126794127143448</v>
      </c>
      <c r="AA565" s="519">
        <v>8.1448419889630905</v>
      </c>
      <c r="AB565" s="519">
        <v>4.3564816410588634</v>
      </c>
      <c r="AC565" s="519">
        <v>-5.6937924743720885</v>
      </c>
      <c r="AD565" s="519">
        <v>-2.3671844469512928</v>
      </c>
    </row>
    <row r="566" spans="2:30" x14ac:dyDescent="0.3">
      <c r="B566" s="310"/>
      <c r="C566" s="310"/>
      <c r="D566" s="310"/>
      <c r="Y566" s="518"/>
      <c r="Z566" s="519">
        <v>12.113401979708566</v>
      </c>
      <c r="AA566" s="519">
        <v>7.7487315486152415</v>
      </c>
      <c r="AB566" s="519">
        <v>4.3564816410588634</v>
      </c>
      <c r="AC566" s="519">
        <v>-5.326429237168341</v>
      </c>
      <c r="AD566" s="519">
        <v>-2.4808011130038574</v>
      </c>
    </row>
    <row r="567" spans="2:30" x14ac:dyDescent="0.3">
      <c r="B567" s="310"/>
      <c r="C567" s="310"/>
      <c r="D567" s="310"/>
      <c r="Y567" s="518"/>
      <c r="Z567" s="519">
        <v>6.9295362768418487</v>
      </c>
      <c r="AA567" s="519">
        <v>7.4075367246234238</v>
      </c>
      <c r="AB567" s="519">
        <v>4.3564816410588634</v>
      </c>
      <c r="AC567" s="519">
        <v>-1.9366093781758451</v>
      </c>
      <c r="AD567" s="519">
        <v>-2.6000271708700029</v>
      </c>
    </row>
    <row r="568" spans="2:30" x14ac:dyDescent="0.3">
      <c r="B568" s="310"/>
      <c r="C568" s="310"/>
      <c r="D568" s="310"/>
      <c r="Y568" s="518"/>
      <c r="Z568" s="519">
        <v>2.4921557451968646</v>
      </c>
      <c r="AA568" s="519">
        <v>6.2258802145752075</v>
      </c>
      <c r="AB568" s="519">
        <v>4.3564816410588634</v>
      </c>
      <c r="AC568" s="519">
        <v>-3.2971830011885288</v>
      </c>
      <c r="AD568" s="519">
        <v>-2.7159755956180152</v>
      </c>
    </row>
    <row r="569" spans="2:30" x14ac:dyDescent="0.3">
      <c r="B569" s="310"/>
      <c r="C569" s="310"/>
      <c r="D569" s="310"/>
      <c r="Y569" s="518"/>
      <c r="Z569" s="519">
        <v>4.008313419505698</v>
      </c>
      <c r="AA569" s="519">
        <v>4.503845991157541</v>
      </c>
      <c r="AB569" s="519">
        <v>4.3564816410588634</v>
      </c>
      <c r="AC569" s="519">
        <v>-1.4960750510706617</v>
      </c>
      <c r="AD569" s="519">
        <v>-3.8114190600205751</v>
      </c>
    </row>
    <row r="570" spans="2:30" x14ac:dyDescent="0.3">
      <c r="B570" s="310"/>
      <c r="C570" s="310"/>
      <c r="D570" s="310"/>
      <c r="Y570" s="518"/>
      <c r="Z570" s="519">
        <v>11.858903056492315</v>
      </c>
      <c r="AA570" s="519">
        <v>3.9056036458193093</v>
      </c>
      <c r="AB570" s="519">
        <v>4.3564816410588634</v>
      </c>
      <c r="AC570" s="519">
        <v>3.0041781535069561</v>
      </c>
      <c r="AD570" s="519">
        <v>-3.7492881453031748</v>
      </c>
    </row>
    <row r="571" spans="2:30" x14ac:dyDescent="0.3">
      <c r="B571" s="310"/>
      <c r="C571" s="310"/>
      <c r="D571" s="310"/>
      <c r="Y571" s="518"/>
      <c r="Z571" s="519">
        <v>-1.3338283884331839</v>
      </c>
      <c r="AA571" s="519">
        <v>3.6900909517049634</v>
      </c>
      <c r="AB571" s="519">
        <v>4.3564816410588634</v>
      </c>
      <c r="AC571" s="519">
        <v>-4.2659181808575966</v>
      </c>
      <c r="AD571" s="519">
        <v>-3.8172027435907774</v>
      </c>
    </row>
    <row r="572" spans="2:30" x14ac:dyDescent="0.3">
      <c r="B572" s="310"/>
      <c r="C572" s="310"/>
      <c r="D572" s="310"/>
      <c r="Y572" s="518"/>
      <c r="Z572" s="519">
        <v>-4.5415601512093167</v>
      </c>
      <c r="AA572" s="519">
        <v>3.8434216687333014</v>
      </c>
      <c r="AB572" s="519">
        <v>4.3564816410588634</v>
      </c>
      <c r="AC572" s="519">
        <v>-13.361896725190007</v>
      </c>
      <c r="AD572" s="519">
        <v>-3.41239761792222</v>
      </c>
    </row>
    <row r="573" spans="2:30" x14ac:dyDescent="0.3">
      <c r="B573" s="310"/>
      <c r="C573" s="310"/>
      <c r="D573" s="310"/>
      <c r="Y573" s="518"/>
      <c r="Z573" s="519">
        <v>7.9257055623409407</v>
      </c>
      <c r="AA573" s="519">
        <v>3.9447524384458794</v>
      </c>
      <c r="AB573" s="519">
        <v>4.3564816410588634</v>
      </c>
      <c r="AC573" s="519">
        <v>-4.891512834146539</v>
      </c>
      <c r="AD573" s="519">
        <v>-3.1427340434390367</v>
      </c>
    </row>
    <row r="574" spans="2:30" x14ac:dyDescent="0.3">
      <c r="B574" s="310"/>
      <c r="C574" s="310"/>
      <c r="D574" s="310"/>
      <c r="Y574" s="518"/>
      <c r="Z574" s="519">
        <v>5.4209474180414263</v>
      </c>
      <c r="AA574" s="519">
        <v>2.9051834736566056</v>
      </c>
      <c r="AB574" s="519">
        <v>4.3564816410588634</v>
      </c>
      <c r="AC574" s="519">
        <v>-2.4120115661890651</v>
      </c>
      <c r="AD574" s="519">
        <v>-3.6047373305895252</v>
      </c>
    </row>
    <row r="575" spans="2:30" x14ac:dyDescent="0.3">
      <c r="B575" s="310"/>
      <c r="C575" s="310"/>
      <c r="D575" s="310"/>
      <c r="Y575" s="518"/>
      <c r="Z575" s="519">
        <v>3.5654707643952284</v>
      </c>
      <c r="AA575" s="519">
        <v>3.318552381218979</v>
      </c>
      <c r="AB575" s="519">
        <v>4.3564816410588634</v>
      </c>
      <c r="AC575" s="519">
        <v>-0.46354712150862554</v>
      </c>
      <c r="AD575" s="519">
        <v>-3.6773824016678582</v>
      </c>
    </row>
    <row r="576" spans="2:30" x14ac:dyDescent="0.3">
      <c r="B576" s="310"/>
      <c r="C576" s="310"/>
      <c r="D576" s="310"/>
      <c r="Y576" s="518"/>
      <c r="Z576" s="519">
        <v>4.7176288074937505</v>
      </c>
      <c r="AA576" s="519">
        <v>4.142766116239434</v>
      </c>
      <c r="AB576" s="519">
        <v>4.3564816410588634</v>
      </c>
      <c r="AC576" s="519">
        <v>0.39156997031162177</v>
      </c>
      <c r="AD576" s="519">
        <v>-2.9005466815090375</v>
      </c>
    </row>
    <row r="577" spans="2:30" x14ac:dyDescent="0.3">
      <c r="B577" s="310"/>
      <c r="C577" s="310"/>
      <c r="D577" s="310"/>
      <c r="Y577" s="518"/>
      <c r="Z577" s="519">
        <v>4.5819203029673954</v>
      </c>
      <c r="AA577" s="519">
        <v>4.0840891778264714</v>
      </c>
      <c r="AB577" s="519">
        <v>4.3564816410588634</v>
      </c>
      <c r="AC577" s="519">
        <v>-0.22984485654646392</v>
      </c>
      <c r="AD577" s="519">
        <v>-3.1190508364296221</v>
      </c>
    </row>
    <row r="578" spans="2:30" x14ac:dyDescent="0.3">
      <c r="B578" s="310"/>
      <c r="C578" s="310"/>
      <c r="D578" s="310"/>
      <c r="Y578" s="518"/>
      <c r="Z578" s="519">
        <v>1.5597539645034317</v>
      </c>
      <c r="AA578" s="519">
        <v>3.9585061453761301</v>
      </c>
      <c r="AB578" s="519">
        <v>4.3564816410588634</v>
      </c>
      <c r="AC578" s="519">
        <v>-4.7744336784059271</v>
      </c>
      <c r="AD578" s="519">
        <v>-2.6430243294196578</v>
      </c>
    </row>
    <row r="579" spans="2:30" x14ac:dyDescent="0.3">
      <c r="B579" s="310"/>
      <c r="C579" s="310"/>
      <c r="D579" s="310"/>
      <c r="Y579" s="518"/>
      <c r="Z579" s="519">
        <v>1.2279359939338652</v>
      </c>
      <c r="AA579" s="519">
        <v>4.3398625260254642</v>
      </c>
      <c r="AB579" s="519">
        <v>4.3564816410588634</v>
      </c>
      <c r="AC579" s="519">
        <v>-7.9240466840782631</v>
      </c>
      <c r="AD579" s="519">
        <v>-2.6128086930795797</v>
      </c>
    </row>
    <row r="580" spans="2:30" x14ac:dyDescent="0.3">
      <c r="B580" s="310"/>
      <c r="C580" s="310"/>
      <c r="D580" s="310"/>
      <c r="Y580" s="518"/>
      <c r="Z580" s="519">
        <v>7.5149669934501979</v>
      </c>
      <c r="AA580" s="519">
        <v>4.2930503194017975</v>
      </c>
      <c r="AB580" s="519">
        <v>4.3564816410588634</v>
      </c>
      <c r="AC580" s="519">
        <v>-6.4210419185906318</v>
      </c>
      <c r="AD580" s="519">
        <v>-2.7587636753473674</v>
      </c>
    </row>
    <row r="581" spans="2:30" x14ac:dyDescent="0.3">
      <c r="B581" s="310"/>
      <c r="C581" s="310"/>
      <c r="D581" s="310"/>
      <c r="Y581" s="518"/>
      <c r="Z581" s="519">
        <v>4.5418661908890394</v>
      </c>
      <c r="AA581" s="519">
        <v>4.2160078029574946</v>
      </c>
      <c r="AB581" s="519">
        <v>4.3564816410588634</v>
      </c>
      <c r="AC581" s="519">
        <v>0.92017398288068364</v>
      </c>
      <c r="AD581" s="519">
        <v>-2.7044167044425649</v>
      </c>
    </row>
    <row r="582" spans="2:30" x14ac:dyDescent="0.3">
      <c r="B582" s="310"/>
      <c r="C582" s="310"/>
      <c r="D582" s="310"/>
      <c r="Y582" s="518"/>
      <c r="Z582" s="519">
        <v>6.23496542894057</v>
      </c>
      <c r="AA582" s="519">
        <v>4.7413389244216386</v>
      </c>
      <c r="AB582" s="519">
        <v>4.3564816410588634</v>
      </c>
      <c r="AC582" s="519">
        <v>-0.25203766712807862</v>
      </c>
      <c r="AD582" s="519">
        <v>-2.0738417590551097</v>
      </c>
    </row>
    <row r="583" spans="2:30" x14ac:dyDescent="0.3">
      <c r="B583" s="310"/>
      <c r="C583" s="310"/>
      <c r="D583" s="310"/>
      <c r="Y583" s="518"/>
      <c r="Z583" s="519">
        <v>4.3899433611280836</v>
      </c>
      <c r="AA583" s="519">
        <v>6.1569138452031122</v>
      </c>
      <c r="AB583" s="519">
        <v>4.3564816410588634</v>
      </c>
      <c r="AC583" s="519">
        <v>-0.63011490556289118</v>
      </c>
      <c r="AD583" s="519">
        <v>-0.43846218907301754</v>
      </c>
    </row>
    <row r="584" spans="2:30" x14ac:dyDescent="0.3">
      <c r="B584" s="310"/>
      <c r="C584" s="310"/>
      <c r="D584" s="310"/>
      <c r="Y584" s="518"/>
      <c r="Z584" s="519">
        <v>4.0426226878572784</v>
      </c>
      <c r="AA584" s="519">
        <v>6.0779229356853079</v>
      </c>
      <c r="AB584" s="519">
        <v>4.3564816410588634</v>
      </c>
      <c r="AC584" s="519">
        <v>0.15058393978715401</v>
      </c>
      <c r="AD584" s="519">
        <v>6.6941917528863221E-2</v>
      </c>
    </row>
    <row r="585" spans="2:30" x14ac:dyDescent="0.3">
      <c r="B585" s="310"/>
      <c r="C585" s="310"/>
      <c r="D585" s="310"/>
      <c r="Y585" s="518"/>
      <c r="Z585" s="519">
        <v>5.2370718147524338</v>
      </c>
      <c r="AA585" s="519">
        <v>5.9604867760801321</v>
      </c>
      <c r="AB585" s="519">
        <v>4.3564816410588634</v>
      </c>
      <c r="AC585" s="519">
        <v>-0.36040906069374046</v>
      </c>
      <c r="AD585" s="519">
        <v>-0.40461624157472692</v>
      </c>
    </row>
    <row r="586" spans="2:30" x14ac:dyDescent="0.3">
      <c r="B586" s="310"/>
      <c r="C586" s="310"/>
      <c r="D586" s="310"/>
      <c r="Y586" s="518">
        <v>44409</v>
      </c>
      <c r="Z586" s="519">
        <v>11.136960439404184</v>
      </c>
      <c r="AA586" s="519">
        <v>5.7677925528676939</v>
      </c>
      <c r="AB586" s="519">
        <v>4.3564816410588634</v>
      </c>
      <c r="AC586" s="519">
        <v>3.5236103057963817</v>
      </c>
      <c r="AD586" s="519">
        <v>-0.6187376692516986</v>
      </c>
    </row>
    <row r="587" spans="2:30" x14ac:dyDescent="0.3">
      <c r="B587" s="310"/>
      <c r="C587" s="310"/>
      <c r="D587" s="310"/>
      <c r="Y587" s="518"/>
      <c r="Z587" s="519">
        <v>6.9620306268255669</v>
      </c>
      <c r="AA587" s="519">
        <v>6.1551723512847065</v>
      </c>
      <c r="AB587" s="519">
        <v>4.3564816410588634</v>
      </c>
      <c r="AC587" s="519">
        <v>-2.8832131723774665</v>
      </c>
      <c r="AD587" s="519">
        <v>-0.56212724302055306</v>
      </c>
    </row>
    <row r="588" spans="2:30" x14ac:dyDescent="0.3">
      <c r="B588" s="310"/>
      <c r="C588" s="310"/>
      <c r="D588" s="310"/>
      <c r="Y588" s="518"/>
      <c r="Z588" s="519">
        <v>3.7198130736528068</v>
      </c>
      <c r="AA588" s="519">
        <v>6.3621712480716175</v>
      </c>
      <c r="AB588" s="519">
        <v>4.3564816410588634</v>
      </c>
      <c r="AC588" s="519">
        <v>-2.3807331308444475</v>
      </c>
      <c r="AD588" s="519">
        <v>-0.29867461589392363</v>
      </c>
    </row>
    <row r="589" spans="2:30" x14ac:dyDescent="0.3">
      <c r="B589" s="310"/>
      <c r="C589" s="310"/>
      <c r="D589" s="310"/>
      <c r="Y589" s="518"/>
      <c r="Z589" s="519">
        <v>4.8861058664535078</v>
      </c>
      <c r="AA589" s="519">
        <v>6.484345866485433</v>
      </c>
      <c r="AB589" s="519">
        <v>4.3564816410588634</v>
      </c>
      <c r="AC589" s="519">
        <v>-1.75088766086688</v>
      </c>
      <c r="AD589" s="519">
        <v>0.19819946925345885</v>
      </c>
    </row>
    <row r="590" spans="2:30" x14ac:dyDescent="0.3">
      <c r="B590" s="310"/>
      <c r="C590" s="310"/>
      <c r="D590" s="310"/>
      <c r="Y590" s="518"/>
      <c r="Z590" s="519">
        <v>7.1016019500471774</v>
      </c>
      <c r="AA590" s="519">
        <v>5.7436489796658137</v>
      </c>
      <c r="AB590" s="519">
        <v>4.3564816410588634</v>
      </c>
      <c r="AC590" s="519">
        <v>-0.23384192194487241</v>
      </c>
      <c r="AD590" s="519">
        <v>5.090519981265678E-2</v>
      </c>
    </row>
    <row r="591" spans="2:30" x14ac:dyDescent="0.3">
      <c r="B591" s="310"/>
      <c r="C591" s="310"/>
      <c r="D591" s="310"/>
      <c r="Y591" s="518"/>
      <c r="Z591" s="519">
        <v>5.4916149653656419</v>
      </c>
      <c r="AA591" s="519">
        <v>6.6163644590963253</v>
      </c>
      <c r="AB591" s="519">
        <v>4.3564816410588634</v>
      </c>
      <c r="AC591" s="519">
        <v>1.9947523296735596</v>
      </c>
      <c r="AD591" s="519">
        <v>1.4637623563440343</v>
      </c>
    </row>
    <row r="592" spans="2:30" x14ac:dyDescent="0.3">
      <c r="B592" s="310"/>
      <c r="C592" s="310"/>
      <c r="D592" s="310"/>
      <c r="Y592" s="518"/>
      <c r="Z592" s="519">
        <v>6.0922941436491396</v>
      </c>
      <c r="AA592" s="519">
        <v>6.909185490326899</v>
      </c>
      <c r="AB592" s="519">
        <v>4.3564816410588634</v>
      </c>
      <c r="AC592" s="519">
        <v>3.1177095353379372</v>
      </c>
      <c r="AD592" s="519">
        <v>2.1025325194079039</v>
      </c>
    </row>
    <row r="593" spans="2:30" x14ac:dyDescent="0.3">
      <c r="B593" s="310"/>
      <c r="C593" s="310"/>
      <c r="D593" s="310"/>
      <c r="Y593" s="518"/>
      <c r="Z593" s="519">
        <v>5.9520822316668491</v>
      </c>
      <c r="AA593" s="519">
        <v>7.0504447189316091</v>
      </c>
      <c r="AB593" s="519">
        <v>4.3564816410588634</v>
      </c>
      <c r="AC593" s="519">
        <v>2.4925504197107671</v>
      </c>
      <c r="AD593" s="519">
        <v>2.3129711080039965</v>
      </c>
    </row>
    <row r="594" spans="2:30" x14ac:dyDescent="0.3">
      <c r="B594" s="310"/>
      <c r="C594" s="310"/>
      <c r="D594" s="310"/>
      <c r="Y594" s="518"/>
      <c r="Z594" s="519">
        <v>13.071038982839157</v>
      </c>
      <c r="AA594" s="519">
        <v>6.7570706212359042</v>
      </c>
      <c r="AB594" s="519">
        <v>4.3564816410588634</v>
      </c>
      <c r="AC594" s="519">
        <v>7.006786923342176</v>
      </c>
      <c r="AD594" s="519">
        <v>1.9356029498788681</v>
      </c>
    </row>
    <row r="595" spans="2:30" x14ac:dyDescent="0.3">
      <c r="B595" s="310"/>
      <c r="C595" s="310"/>
      <c r="D595" s="310"/>
      <c r="Y595" s="518"/>
      <c r="Z595" s="519">
        <v>5.7695602922668217</v>
      </c>
      <c r="AA595" s="519">
        <v>6.7274666748778857</v>
      </c>
      <c r="AB595" s="519">
        <v>4.3564816410588634</v>
      </c>
      <c r="AC595" s="519">
        <v>2.0906580106026382</v>
      </c>
      <c r="AD595" s="519">
        <v>1.9243942264906866</v>
      </c>
    </row>
    <row r="596" spans="2:30" x14ac:dyDescent="0.3">
      <c r="B596" s="310"/>
      <c r="C596" s="310"/>
      <c r="D596" s="310"/>
      <c r="Y596" s="518"/>
      <c r="Z596" s="519">
        <v>5.8749204666864721</v>
      </c>
      <c r="AA596" s="519">
        <v>7.2476457067300846</v>
      </c>
      <c r="AB596" s="519">
        <v>4.3564816410588634</v>
      </c>
      <c r="AC596" s="519">
        <v>-0.27781754069422959</v>
      </c>
      <c r="AD596" s="519">
        <v>2.0739548833800194</v>
      </c>
    </row>
    <row r="597" spans="2:30" x14ac:dyDescent="0.3">
      <c r="B597" s="310"/>
      <c r="C597" s="310"/>
      <c r="D597" s="310"/>
      <c r="Y597" s="518"/>
      <c r="Z597" s="519">
        <v>5.0479832661772503</v>
      </c>
      <c r="AA597" s="519">
        <v>8.2040444237840724</v>
      </c>
      <c r="AB597" s="519">
        <v>4.3564816410588634</v>
      </c>
      <c r="AC597" s="519">
        <v>-2.8754190288207724</v>
      </c>
      <c r="AD597" s="519">
        <v>2.5425787688943648</v>
      </c>
    </row>
    <row r="598" spans="2:30" x14ac:dyDescent="0.3">
      <c r="B598" s="310"/>
      <c r="C598" s="310"/>
      <c r="D598" s="310"/>
      <c r="Y598" s="518"/>
      <c r="Z598" s="519">
        <v>5.284387340859511</v>
      </c>
      <c r="AA598" s="519">
        <v>6.9195003587998709</v>
      </c>
      <c r="AB598" s="519">
        <v>4.3564816410588634</v>
      </c>
      <c r="AC598" s="519">
        <v>1.9162912659562892</v>
      </c>
      <c r="AD598" s="519">
        <v>2.2764520817724212</v>
      </c>
    </row>
    <row r="599" spans="2:30" x14ac:dyDescent="0.3">
      <c r="B599" s="310"/>
      <c r="C599" s="310"/>
      <c r="D599" s="310"/>
      <c r="Y599" s="518"/>
      <c r="Z599" s="519">
        <v>9.7335473666145358</v>
      </c>
      <c r="AA599" s="519">
        <v>6.7391632368682926</v>
      </c>
      <c r="AB599" s="519">
        <v>4.3564816410588634</v>
      </c>
      <c r="AC599" s="519">
        <v>4.1646341335632684</v>
      </c>
      <c r="AD599" s="519">
        <v>2.6223421651529923</v>
      </c>
    </row>
    <row r="600" spans="2:30" x14ac:dyDescent="0.3">
      <c r="B600" s="310"/>
      <c r="C600" s="310"/>
      <c r="D600" s="310"/>
      <c r="Y600" s="518"/>
      <c r="Z600" s="519">
        <v>12.646873251044761</v>
      </c>
      <c r="AA600" s="519">
        <v>6.7010172180357843</v>
      </c>
      <c r="AB600" s="519">
        <v>4.3564816410588634</v>
      </c>
      <c r="AC600" s="519">
        <v>5.7729176183111832</v>
      </c>
      <c r="AD600" s="519">
        <v>2.7944034757096756</v>
      </c>
    </row>
    <row r="601" spans="2:30" x14ac:dyDescent="0.3">
      <c r="B601" s="310"/>
      <c r="C601" s="310"/>
      <c r="D601" s="310"/>
      <c r="Y601" s="518"/>
      <c r="Z601" s="519">
        <v>4.0792305279497496</v>
      </c>
      <c r="AA601" s="519">
        <v>7.1445218582539898</v>
      </c>
      <c r="AB601" s="519">
        <v>4.3564816410588634</v>
      </c>
      <c r="AC601" s="519">
        <v>5.14390011348857</v>
      </c>
      <c r="AD601" s="519">
        <v>3.1895990647585513</v>
      </c>
    </row>
    <row r="602" spans="2:30" x14ac:dyDescent="0.3">
      <c r="B602" s="310"/>
      <c r="C602" s="310"/>
      <c r="D602" s="310"/>
      <c r="Y602" s="518"/>
      <c r="Z602" s="519">
        <v>4.5072004387457723</v>
      </c>
      <c r="AA602" s="519">
        <v>7.0182141816509063</v>
      </c>
      <c r="AB602" s="519">
        <v>4.3564816410588634</v>
      </c>
      <c r="AC602" s="519">
        <v>4.5118885942666367</v>
      </c>
      <c r="AD602" s="519">
        <v>2.5928849318440439</v>
      </c>
    </row>
    <row r="603" spans="2:30" x14ac:dyDescent="0.3">
      <c r="B603" s="310"/>
      <c r="C603" s="310"/>
      <c r="D603" s="310"/>
      <c r="Y603" s="518"/>
      <c r="Z603" s="519">
        <v>5.6078983348589153</v>
      </c>
      <c r="AA603" s="519">
        <v>7.3358121053621828</v>
      </c>
      <c r="AB603" s="519">
        <v>4.3564816410588634</v>
      </c>
      <c r="AC603" s="519">
        <v>0.92661163320255469</v>
      </c>
      <c r="AD603" s="519">
        <v>2.7199310765638551</v>
      </c>
    </row>
    <row r="604" spans="2:30" x14ac:dyDescent="0.3">
      <c r="B604" s="310"/>
      <c r="C604" s="310"/>
      <c r="D604" s="310"/>
      <c r="Y604" s="518"/>
      <c r="Z604" s="519">
        <v>8.152515747704685</v>
      </c>
      <c r="AA604" s="519">
        <v>6.8584738057583721</v>
      </c>
      <c r="AB604" s="519">
        <v>4.3564816410588634</v>
      </c>
      <c r="AC604" s="519">
        <v>-0.10904990547864202</v>
      </c>
      <c r="AD604" s="519">
        <v>2.204666579999158</v>
      </c>
    </row>
    <row r="605" spans="2:30" x14ac:dyDescent="0.3">
      <c r="B605" s="310"/>
      <c r="C605" s="310"/>
      <c r="D605" s="310"/>
      <c r="Y605" s="518"/>
      <c r="Z605" s="519">
        <v>4.4002336046379238</v>
      </c>
      <c r="AA605" s="519">
        <v>7.1277313041607462</v>
      </c>
      <c r="AB605" s="519">
        <v>4.3564816410588634</v>
      </c>
      <c r="AC605" s="519">
        <v>-2.2607076644452633</v>
      </c>
      <c r="AD605" s="519">
        <v>1.5914449553523053</v>
      </c>
    </row>
    <row r="606" spans="2:30" x14ac:dyDescent="0.3">
      <c r="B606" s="310"/>
      <c r="C606" s="310"/>
      <c r="D606" s="310"/>
      <c r="Y606" s="518"/>
      <c r="Z606" s="519">
        <v>11.956732832593476</v>
      </c>
      <c r="AA606" s="519">
        <v>7.1454712972366918</v>
      </c>
      <c r="AB606" s="519">
        <v>4.3564816410588634</v>
      </c>
      <c r="AC606" s="519">
        <v>5.0539571466019453</v>
      </c>
      <c r="AD606" s="519">
        <v>0.82231576360228031</v>
      </c>
    </row>
    <row r="607" spans="2:30" x14ac:dyDescent="0.3">
      <c r="B607" s="310"/>
      <c r="C607" s="310"/>
      <c r="D607" s="310"/>
      <c r="Y607" s="518"/>
      <c r="Z607" s="519">
        <v>9.305505153818082</v>
      </c>
      <c r="AA607" s="519">
        <v>7.0676129700642658</v>
      </c>
      <c r="AB607" s="519">
        <v>4.3564816410588634</v>
      </c>
      <c r="AC607" s="519">
        <v>2.1660661423583036</v>
      </c>
      <c r="AD607" s="519">
        <v>0.80527345567606035</v>
      </c>
    </row>
    <row r="608" spans="2:30" x14ac:dyDescent="0.3">
      <c r="B608" s="310"/>
      <c r="C608" s="310"/>
      <c r="D608" s="310"/>
      <c r="Y608" s="518"/>
      <c r="Z608" s="519">
        <v>5.9640330167663729</v>
      </c>
      <c r="AA608" s="519">
        <v>6.0280211481305077</v>
      </c>
      <c r="AB608" s="519">
        <v>4.3564816410588634</v>
      </c>
      <c r="AC608" s="519">
        <v>0.85134874096060287</v>
      </c>
      <c r="AD608" s="519">
        <v>0.61477474935320842</v>
      </c>
    </row>
    <row r="609" spans="2:30" x14ac:dyDescent="0.3">
      <c r="B609" s="310"/>
      <c r="C609" s="310"/>
      <c r="D609" s="310"/>
      <c r="Y609" s="518"/>
      <c r="Z609" s="519">
        <v>4.6313803902773945</v>
      </c>
      <c r="AA609" s="519">
        <v>5.6382369343528511</v>
      </c>
      <c r="AB609" s="519">
        <v>4.3564816410588634</v>
      </c>
      <c r="AC609" s="519">
        <v>-0.87201574798353931</v>
      </c>
      <c r="AD609" s="519">
        <v>0.97479664210015926</v>
      </c>
    </row>
    <row r="610" spans="2:30" x14ac:dyDescent="0.3">
      <c r="B610" s="310"/>
      <c r="C610" s="310"/>
      <c r="D610" s="310"/>
      <c r="Y610" s="518"/>
      <c r="Z610" s="519">
        <v>5.0628900446519323</v>
      </c>
      <c r="AA610" s="519">
        <v>4.5487881457746555</v>
      </c>
      <c r="AB610" s="519">
        <v>4.3564816410588634</v>
      </c>
      <c r="AC610" s="519">
        <v>0.80731547771901546</v>
      </c>
      <c r="AD610" s="519">
        <v>0.55297137027259935</v>
      </c>
    </row>
    <row r="611" spans="2:30" x14ac:dyDescent="0.3">
      <c r="B611" s="310"/>
      <c r="C611" s="310"/>
      <c r="D611" s="310"/>
      <c r="Y611" s="518"/>
      <c r="Z611" s="519">
        <v>0.87537299416838033</v>
      </c>
      <c r="AA611" s="519">
        <v>3.8620105031599103</v>
      </c>
      <c r="AB611" s="519">
        <v>4.3564816410588634</v>
      </c>
      <c r="AC611" s="519">
        <v>-1.4425408497386059</v>
      </c>
      <c r="AD611" s="519">
        <v>0.48033992418975963</v>
      </c>
    </row>
    <row r="612" spans="2:30" x14ac:dyDescent="0.3">
      <c r="B612" s="310"/>
      <c r="C612" s="310"/>
      <c r="D612" s="310"/>
      <c r="Y612" s="518"/>
      <c r="Z612" s="519">
        <v>1.6717441081943278</v>
      </c>
      <c r="AA612" s="519">
        <v>3.8766100571782363</v>
      </c>
      <c r="AB612" s="519">
        <v>4.3564816410588634</v>
      </c>
      <c r="AC612" s="519">
        <v>0.25944558478339275</v>
      </c>
      <c r="AD612" s="519">
        <v>0.62410387816527801</v>
      </c>
    </row>
    <row r="613" spans="2:30" x14ac:dyDescent="0.3">
      <c r="B613" s="310"/>
      <c r="C613" s="310"/>
      <c r="D613" s="310"/>
      <c r="Y613" s="518"/>
      <c r="Z613" s="519">
        <v>4.330591312546102</v>
      </c>
      <c r="AA613" s="519">
        <v>3.963113536350936</v>
      </c>
      <c r="AB613" s="519">
        <v>4.3564816410588634</v>
      </c>
      <c r="AC613" s="519">
        <v>2.1011802438090257</v>
      </c>
      <c r="AD613" s="519">
        <v>0.94471877174741992</v>
      </c>
    </row>
    <row r="614" spans="2:30" x14ac:dyDescent="0.3">
      <c r="B614" s="310"/>
      <c r="C614" s="310"/>
      <c r="D614" s="310"/>
      <c r="Y614" s="518"/>
      <c r="Z614" s="519">
        <v>4.4980616555148609</v>
      </c>
      <c r="AA614" s="519">
        <v>3.8718800718413324</v>
      </c>
      <c r="AB614" s="519">
        <v>4.3564816410588634</v>
      </c>
      <c r="AC614" s="519">
        <v>1.6576460197784257</v>
      </c>
      <c r="AD614" s="519">
        <v>0.89354054204669153</v>
      </c>
    </row>
    <row r="615" spans="2:30" x14ac:dyDescent="0.3">
      <c r="B615" s="310"/>
      <c r="C615" s="310"/>
      <c r="D615" s="310"/>
      <c r="Y615" s="518"/>
      <c r="Z615" s="519">
        <v>6.0662298948946587</v>
      </c>
      <c r="AA615" s="519">
        <v>4.3891735979383357</v>
      </c>
      <c r="AB615" s="519">
        <v>4.3564816410588634</v>
      </c>
      <c r="AC615" s="519">
        <v>1.8576964187892315</v>
      </c>
      <c r="AD615" s="519">
        <v>0.74401149788934007</v>
      </c>
    </row>
    <row r="616" spans="2:30" x14ac:dyDescent="0.3">
      <c r="B616" s="310"/>
      <c r="C616" s="310"/>
      <c r="D616" s="310"/>
      <c r="Y616" s="518"/>
      <c r="Z616" s="519">
        <v>5.2369047444862922</v>
      </c>
      <c r="AA616" s="519">
        <v>4.6032928601224441</v>
      </c>
      <c r="AB616" s="519">
        <v>4.3564816410588634</v>
      </c>
      <c r="AC616" s="519">
        <v>1.3722885070914543</v>
      </c>
      <c r="AD616" s="519">
        <v>0.6591731712815212</v>
      </c>
    </row>
    <row r="617" spans="2:30" x14ac:dyDescent="0.3">
      <c r="B617" s="310"/>
      <c r="C617" s="310"/>
      <c r="D617" s="310"/>
      <c r="Y617" s="518">
        <v>44440</v>
      </c>
      <c r="Z617" s="519">
        <v>4.4242557930847077</v>
      </c>
      <c r="AA617" s="519">
        <v>4.0607211625462556</v>
      </c>
      <c r="AB617" s="519">
        <v>4.3564816410588634</v>
      </c>
      <c r="AC617" s="519">
        <v>0.44906786981391633</v>
      </c>
      <c r="AD617" s="519">
        <v>0.1923104565572617</v>
      </c>
    </row>
    <row r="618" spans="2:30" x14ac:dyDescent="0.3">
      <c r="B618" s="310"/>
      <c r="C618" s="310"/>
      <c r="D618" s="310"/>
      <c r="Y618" s="518"/>
      <c r="Z618" s="519">
        <v>4.4964276768473983</v>
      </c>
      <c r="AA618" s="519">
        <v>4.2928082756620087</v>
      </c>
      <c r="AB618" s="519">
        <v>4.3564816410588634</v>
      </c>
      <c r="AC618" s="519">
        <v>-2.4892441588400658</v>
      </c>
      <c r="AD618" s="519">
        <v>0.11959183947619019</v>
      </c>
    </row>
    <row r="619" spans="2:30" x14ac:dyDescent="0.3">
      <c r="B619" s="310"/>
      <c r="C619" s="310"/>
      <c r="D619" s="310"/>
      <c r="Y619" s="518"/>
      <c r="Z619" s="519">
        <v>3.1705789434830853</v>
      </c>
      <c r="AA619" s="519">
        <v>4.4625533855978112</v>
      </c>
      <c r="AB619" s="519">
        <v>4.3564816410588634</v>
      </c>
      <c r="AC619" s="519">
        <v>-0.33442270147133968</v>
      </c>
      <c r="AD619" s="519">
        <v>0.1350421913585324</v>
      </c>
    </row>
    <row r="620" spans="2:30" x14ac:dyDescent="0.3">
      <c r="B620" s="310"/>
      <c r="C620" s="310"/>
      <c r="D620" s="310"/>
      <c r="Y620" s="518"/>
      <c r="Z620" s="519">
        <v>0.53258942951278576</v>
      </c>
      <c r="AA620" s="519">
        <v>4.2942404903672147</v>
      </c>
      <c r="AB620" s="519">
        <v>4.3564816410588634</v>
      </c>
      <c r="AC620" s="519">
        <v>-1.1668587592607906</v>
      </c>
      <c r="AD620" s="519">
        <v>0.20850145916532117</v>
      </c>
    </row>
    <row r="621" spans="2:30" x14ac:dyDescent="0.3">
      <c r="B621" s="310"/>
      <c r="C621" s="310"/>
      <c r="D621" s="310"/>
      <c r="Y621" s="518"/>
      <c r="Z621" s="519">
        <v>6.1226714473251285</v>
      </c>
      <c r="AA621" s="519">
        <v>4.2405252881744193</v>
      </c>
      <c r="AB621" s="519">
        <v>4.3564816410588634</v>
      </c>
      <c r="AC621" s="519">
        <v>1.1486157002109252</v>
      </c>
      <c r="AD621" s="519">
        <v>0.76121637295882749</v>
      </c>
    </row>
    <row r="622" spans="2:30" x14ac:dyDescent="0.3">
      <c r="B622" s="310"/>
      <c r="C622" s="310"/>
      <c r="D622" s="310"/>
      <c r="Y622" s="518"/>
      <c r="Z622" s="519">
        <v>7.2544456644452815</v>
      </c>
      <c r="AA622" s="519">
        <v>4.3222885897309506</v>
      </c>
      <c r="AB622" s="519">
        <v>4.3564816410588634</v>
      </c>
      <c r="AC622" s="519">
        <v>1.965848881965627</v>
      </c>
      <c r="AD622" s="519">
        <v>1.5131899896102214</v>
      </c>
    </row>
    <row r="623" spans="2:30" x14ac:dyDescent="0.3">
      <c r="B623" s="310"/>
      <c r="C623" s="310"/>
      <c r="D623" s="310"/>
      <c r="Y623" s="518"/>
      <c r="Z623" s="519">
        <v>4.0587144778721154</v>
      </c>
      <c r="AA623" s="519">
        <v>4.3303567251118915</v>
      </c>
      <c r="AB623" s="519">
        <v>4.3564816410588634</v>
      </c>
      <c r="AC623" s="519">
        <v>1.8865033817389758</v>
      </c>
      <c r="AD623" s="519">
        <v>1.5444319845481809</v>
      </c>
    </row>
    <row r="624" spans="2:30" x14ac:dyDescent="0.3">
      <c r="B624" s="310"/>
      <c r="C624" s="310"/>
      <c r="D624" s="310"/>
      <c r="Y624" s="518"/>
      <c r="Z624" s="519">
        <v>4.0482493777351447</v>
      </c>
      <c r="AA624" s="519">
        <v>4.9822331275701215</v>
      </c>
      <c r="AB624" s="519">
        <v>4.3564816410588634</v>
      </c>
      <c r="AC624" s="519">
        <v>4.3180722663684605</v>
      </c>
      <c r="AD624" s="519">
        <v>1.6618499858741356</v>
      </c>
    </row>
    <row r="625" spans="2:30" x14ac:dyDescent="0.3">
      <c r="B625" s="310"/>
      <c r="C625" s="310"/>
      <c r="D625" s="310"/>
      <c r="Y625" s="518"/>
      <c r="Z625" s="519">
        <v>5.0687707877431158</v>
      </c>
      <c r="AA625" s="519">
        <v>4.9624824916953685</v>
      </c>
      <c r="AB625" s="519">
        <v>4.3564816410588634</v>
      </c>
      <c r="AC625" s="519">
        <v>2.7745711577196914</v>
      </c>
      <c r="AD625" s="519">
        <v>1.5367585899934255</v>
      </c>
    </row>
    <row r="626" spans="2:30" x14ac:dyDescent="0.3">
      <c r="B626" s="310"/>
      <c r="C626" s="310"/>
      <c r="D626" s="310"/>
      <c r="Y626" s="518"/>
      <c r="Z626" s="519">
        <v>3.227055891149667</v>
      </c>
      <c r="AA626" s="519">
        <v>4.4714537640285794</v>
      </c>
      <c r="AB626" s="519">
        <v>4.3564816410588634</v>
      </c>
      <c r="AC626" s="519">
        <v>-0.11572873690562346</v>
      </c>
      <c r="AD626" s="519">
        <v>0.91189644442026663</v>
      </c>
    </row>
    <row r="627" spans="2:30" x14ac:dyDescent="0.3">
      <c r="B627" s="310"/>
      <c r="C627" s="310"/>
      <c r="D627" s="310"/>
      <c r="Y627" s="518"/>
      <c r="Z627" s="519">
        <v>5.0957242467203994</v>
      </c>
      <c r="AA627" s="519">
        <v>4.3370442112455434</v>
      </c>
      <c r="AB627" s="519">
        <v>4.3564816410588634</v>
      </c>
      <c r="AC627" s="519">
        <v>-0.34493274997910817</v>
      </c>
      <c r="AD627" s="519">
        <v>0.33260603325725163</v>
      </c>
    </row>
    <row r="628" spans="2:30" x14ac:dyDescent="0.3">
      <c r="B628" s="310"/>
      <c r="C628" s="310"/>
      <c r="D628" s="310"/>
      <c r="Y628" s="518"/>
      <c r="Z628" s="519">
        <v>5.9844169962018539</v>
      </c>
      <c r="AA628" s="519">
        <v>4.0011193708193975</v>
      </c>
      <c r="AB628" s="519">
        <v>4.3564816410588634</v>
      </c>
      <c r="AC628" s="519">
        <v>0.27297592904595547</v>
      </c>
      <c r="AD628" s="519">
        <v>-0.14864952046059848</v>
      </c>
    </row>
    <row r="629" spans="2:30" x14ac:dyDescent="0.3">
      <c r="B629" s="310"/>
      <c r="C629" s="310"/>
      <c r="D629" s="310"/>
      <c r="Y629" s="518"/>
      <c r="Z629" s="519">
        <v>3.8172445707777554</v>
      </c>
      <c r="AA629" s="519">
        <v>3.5604384338906838</v>
      </c>
      <c r="AB629" s="519">
        <v>4.3564816410588634</v>
      </c>
      <c r="AC629" s="519">
        <v>-2.408186137046485</v>
      </c>
      <c r="AD629" s="519">
        <v>-0.81308911527291827</v>
      </c>
    </row>
    <row r="630" spans="2:30" x14ac:dyDescent="0.3">
      <c r="B630" s="310"/>
      <c r="C630" s="310"/>
      <c r="D630" s="310"/>
      <c r="Y630" s="518"/>
      <c r="Z630" s="519">
        <v>3.1178476083908633</v>
      </c>
      <c r="AA630" s="519">
        <v>3.6888719153646936</v>
      </c>
      <c r="AB630" s="519">
        <v>4.3564816410588634</v>
      </c>
      <c r="AC630" s="519">
        <v>-2.1685294964021296</v>
      </c>
      <c r="AD630" s="519">
        <v>-1.0974209266720152</v>
      </c>
    </row>
    <row r="631" spans="2:30" x14ac:dyDescent="0.3">
      <c r="B631" s="310"/>
      <c r="C631" s="310"/>
      <c r="D631" s="310"/>
      <c r="Y631" s="518"/>
      <c r="Z631" s="519">
        <v>1.6967754947521232</v>
      </c>
      <c r="AA631" s="519">
        <v>3.2478516602285814</v>
      </c>
      <c r="AB631" s="519">
        <v>4.3564816410588634</v>
      </c>
      <c r="AC631" s="519">
        <v>0.94928339034350984</v>
      </c>
      <c r="AD631" s="519">
        <v>-0.94244898816158496</v>
      </c>
    </row>
    <row r="632" spans="2:30" x14ac:dyDescent="0.3">
      <c r="B632" s="310"/>
      <c r="C632" s="310"/>
      <c r="D632" s="310"/>
      <c r="Y632" s="518"/>
      <c r="Z632" s="519">
        <v>1.9840042292421221</v>
      </c>
      <c r="AA632" s="519">
        <v>3.3328418428902191</v>
      </c>
      <c r="AB632" s="519">
        <v>4.3564816410588634</v>
      </c>
      <c r="AC632" s="519">
        <v>-1.8765060059665473</v>
      </c>
      <c r="AD632" s="519">
        <v>-0.76067006881853116</v>
      </c>
    </row>
    <row r="633" spans="2:30" x14ac:dyDescent="0.3">
      <c r="B633" s="310"/>
      <c r="C633" s="310"/>
      <c r="D633" s="310"/>
      <c r="Y633" s="518"/>
      <c r="Z633" s="519">
        <v>4.1260902614677377</v>
      </c>
      <c r="AA633" s="519">
        <v>4.7161510437811511</v>
      </c>
      <c r="AB633" s="519">
        <v>4.3564816410588634</v>
      </c>
      <c r="AC633" s="519">
        <v>-2.1060514166993016</v>
      </c>
      <c r="AD633" s="519">
        <v>5.6276983462692796E-2</v>
      </c>
    </row>
    <row r="634" spans="2:30" x14ac:dyDescent="0.3">
      <c r="B634" s="310"/>
      <c r="C634" s="310"/>
      <c r="D634" s="310"/>
      <c r="Y634" s="518"/>
      <c r="Z634" s="519">
        <v>2.0085824607676148</v>
      </c>
      <c r="AA634" s="519">
        <v>5.203243655557408</v>
      </c>
      <c r="AB634" s="519">
        <v>4.3564816410588634</v>
      </c>
      <c r="AC634" s="519">
        <v>0.73987081959390366</v>
      </c>
      <c r="AD634" s="519">
        <v>0.27759836052027864</v>
      </c>
    </row>
    <row r="635" spans="2:30" x14ac:dyDescent="0.3">
      <c r="B635" s="310"/>
      <c r="C635" s="310"/>
      <c r="D635" s="310"/>
      <c r="Y635" s="518"/>
      <c r="Z635" s="519">
        <v>6.5793482748333183</v>
      </c>
      <c r="AA635" s="519">
        <v>5.7180794472686429</v>
      </c>
      <c r="AB635" s="519">
        <v>4.3564816410588634</v>
      </c>
      <c r="AC635" s="519">
        <v>1.5454283644473321</v>
      </c>
      <c r="AD635" s="519">
        <v>0.47745312120107791</v>
      </c>
    </row>
    <row r="636" spans="2:30" x14ac:dyDescent="0.3">
      <c r="B636" s="310"/>
      <c r="C636" s="310"/>
      <c r="D636" s="310"/>
      <c r="Y636" s="518"/>
      <c r="Z636" s="519">
        <v>13.500408977014276</v>
      </c>
      <c r="AA636" s="519">
        <v>5.911666610947699</v>
      </c>
      <c r="AB636" s="519">
        <v>4.3564816410588634</v>
      </c>
      <c r="AC636" s="519">
        <v>3.3104432289220824</v>
      </c>
      <c r="AD636" s="519">
        <v>0.30847154466368309</v>
      </c>
    </row>
    <row r="637" spans="2:30" x14ac:dyDescent="0.3">
      <c r="B637" s="310"/>
      <c r="C637" s="310"/>
      <c r="D637" s="310"/>
      <c r="Y637" s="518"/>
      <c r="Z637" s="519">
        <v>6.5274958908246701</v>
      </c>
      <c r="AA637" s="519">
        <v>6.120812215949285</v>
      </c>
      <c r="AB637" s="519">
        <v>4.3564816410588634</v>
      </c>
      <c r="AC637" s="519">
        <v>-0.61927985699902877</v>
      </c>
      <c r="AD637" s="519">
        <v>1.0095735611118093</v>
      </c>
    </row>
    <row r="638" spans="2:30" x14ac:dyDescent="0.3">
      <c r="B638" s="310"/>
      <c r="C638" s="310"/>
      <c r="D638" s="310"/>
      <c r="Y638" s="518"/>
      <c r="Z638" s="519">
        <v>5.3006260367307609</v>
      </c>
      <c r="AA638" s="519">
        <v>6.3231189689227252</v>
      </c>
      <c r="AB638" s="519">
        <v>4.3564816410588634</v>
      </c>
      <c r="AC638" s="519">
        <v>2.348266715109105</v>
      </c>
      <c r="AD638" s="519">
        <v>0.77336067959626376</v>
      </c>
    </row>
    <row r="639" spans="2:30" x14ac:dyDescent="0.3">
      <c r="B639" s="310"/>
      <c r="C639" s="310"/>
      <c r="D639" s="310"/>
      <c r="Y639" s="518"/>
      <c r="Z639" s="519">
        <v>3.3391143749955159</v>
      </c>
      <c r="AA639" s="519">
        <v>5.8847139576742302</v>
      </c>
      <c r="AB639" s="519">
        <v>4.3564816410588634</v>
      </c>
      <c r="AC639" s="519">
        <v>-3.059377041728311</v>
      </c>
      <c r="AD639" s="519">
        <v>0.25287381042073981</v>
      </c>
    </row>
    <row r="640" spans="2:30" x14ac:dyDescent="0.3">
      <c r="B640" s="310"/>
      <c r="C640" s="310"/>
      <c r="D640" s="310"/>
      <c r="Y640" s="518"/>
      <c r="Z640" s="519">
        <v>5.5901094964788411</v>
      </c>
      <c r="AA640" s="519">
        <v>5.0113908657436452</v>
      </c>
      <c r="AB640" s="519">
        <v>4.3564816410588634</v>
      </c>
      <c r="AC640" s="519">
        <v>2.8016626984375819</v>
      </c>
      <c r="AD640" s="519">
        <v>-0.40763038246722211</v>
      </c>
    </row>
    <row r="641" spans="2:30" x14ac:dyDescent="0.3">
      <c r="B641" s="310"/>
      <c r="C641" s="310"/>
      <c r="D641" s="310"/>
      <c r="Y641" s="518"/>
      <c r="Z641" s="519">
        <v>3.4247297315816914</v>
      </c>
      <c r="AA641" s="519">
        <v>5.0987149134831098</v>
      </c>
      <c r="AB641" s="519">
        <v>4.3564816410588634</v>
      </c>
      <c r="AC641" s="519">
        <v>-0.91361935101491554</v>
      </c>
      <c r="AD641" s="519">
        <v>-0.49797815806275431</v>
      </c>
    </row>
    <row r="642" spans="2:30" x14ac:dyDescent="0.3">
      <c r="B642" s="310"/>
      <c r="C642" s="310"/>
      <c r="D642" s="310"/>
      <c r="Y642" s="518"/>
      <c r="Z642" s="519">
        <v>3.5105131960938589</v>
      </c>
      <c r="AA642" s="519">
        <v>5.0736460958966632</v>
      </c>
      <c r="AB642" s="519">
        <v>4.3564816410588634</v>
      </c>
      <c r="AC642" s="519">
        <v>-2.0979797197813355</v>
      </c>
      <c r="AD642" s="519">
        <v>-0.7395242734886166</v>
      </c>
    </row>
    <row r="643" spans="2:30" x14ac:dyDescent="0.3">
      <c r="B643" s="310"/>
      <c r="C643" s="310"/>
      <c r="D643" s="310"/>
      <c r="Y643" s="518"/>
      <c r="Z643" s="519">
        <v>7.3871473335001809</v>
      </c>
      <c r="AA643" s="519">
        <v>5.0255611565222322</v>
      </c>
      <c r="AB643" s="519">
        <v>4.3564816410588634</v>
      </c>
      <c r="AC643" s="519">
        <v>-1.3130861212936509</v>
      </c>
      <c r="AD643" s="519">
        <v>-0.16516602325294269</v>
      </c>
    </row>
    <row r="644" spans="2:30" x14ac:dyDescent="0.3">
      <c r="B644" s="310"/>
      <c r="C644" s="310"/>
      <c r="D644" s="310"/>
      <c r="Y644" s="518"/>
      <c r="Z644" s="519">
        <v>7.1387642250009193</v>
      </c>
      <c r="AA644" s="519">
        <v>5.1494672776816204</v>
      </c>
      <c r="AB644" s="519">
        <v>4.3564816410588634</v>
      </c>
      <c r="AC644" s="519">
        <v>-1.2517142861677542</v>
      </c>
      <c r="AD644" s="519">
        <v>0.28780319313551062</v>
      </c>
    </row>
    <row r="645" spans="2:30" x14ac:dyDescent="0.3">
      <c r="B645" s="310"/>
      <c r="C645" s="310"/>
      <c r="D645" s="310"/>
      <c r="Y645" s="518"/>
      <c r="Z645" s="519">
        <v>5.1251443136256363</v>
      </c>
      <c r="AA645" s="519">
        <v>5.4853867236345675</v>
      </c>
      <c r="AB645" s="519">
        <v>4.3564816410588634</v>
      </c>
      <c r="AC645" s="519">
        <v>0.65744390712806933</v>
      </c>
      <c r="AD645" s="519">
        <v>0.96820145759881926</v>
      </c>
    </row>
    <row r="646" spans="2:30" x14ac:dyDescent="0.3">
      <c r="B646" s="310"/>
      <c r="C646" s="310"/>
      <c r="D646" s="310"/>
      <c r="Y646" s="518"/>
      <c r="Z646" s="519">
        <v>3.0025197993745056</v>
      </c>
      <c r="AA646" s="519">
        <v>4.844950534843437</v>
      </c>
      <c r="AB646" s="519">
        <v>4.3564816410588634</v>
      </c>
      <c r="AC646" s="519">
        <v>0.96113070992140592</v>
      </c>
      <c r="AD646" s="519">
        <v>0.95115060547776209</v>
      </c>
    </row>
    <row r="647" spans="2:30" x14ac:dyDescent="0.3">
      <c r="B647" s="310"/>
      <c r="C647" s="310"/>
      <c r="D647" s="310"/>
      <c r="Y647" s="518">
        <v>44470</v>
      </c>
      <c r="Z647" s="519">
        <v>6.4574523445945484</v>
      </c>
      <c r="AA647" s="519">
        <v>4.3780670071813486</v>
      </c>
      <c r="AB647" s="519">
        <v>5.853077124662434</v>
      </c>
      <c r="AC647" s="519">
        <v>5.9724472131567552</v>
      </c>
      <c r="AD647" s="519">
        <v>0.83716943669076171</v>
      </c>
    </row>
    <row r="648" spans="2:30" x14ac:dyDescent="0.3">
      <c r="B648" s="310"/>
      <c r="C648" s="310"/>
      <c r="D648" s="310"/>
      <c r="Y648" s="518"/>
      <c r="Z648" s="519">
        <v>5.7761658532523139</v>
      </c>
      <c r="AA648" s="519">
        <v>4.5290891881494453</v>
      </c>
      <c r="AB648" s="519">
        <v>5.853077124662434</v>
      </c>
      <c r="AC648" s="519">
        <v>3.8491685002282452</v>
      </c>
      <c r="AD648" s="519">
        <v>1.1067815354105559</v>
      </c>
    </row>
    <row r="649" spans="2:30" x14ac:dyDescent="0.3">
      <c r="B649" s="310"/>
      <c r="C649" s="310"/>
      <c r="D649" s="310"/>
      <c r="Y649" s="518"/>
      <c r="Z649" s="519">
        <v>-0.97254012544404578</v>
      </c>
      <c r="AA649" s="519">
        <v>4.2242662221651655</v>
      </c>
      <c r="AB649" s="519">
        <v>5.853077124662434</v>
      </c>
      <c r="AC649" s="519">
        <v>-2.2173356846287362</v>
      </c>
      <c r="AD649" s="519">
        <v>1.7272079780844325</v>
      </c>
    </row>
    <row r="650" spans="2:30" x14ac:dyDescent="0.3">
      <c r="B650" s="310"/>
      <c r="C650" s="310"/>
      <c r="D650" s="310"/>
      <c r="Y650" s="518"/>
      <c r="Z650" s="519">
        <v>4.1189626398655639</v>
      </c>
      <c r="AA650" s="519">
        <v>4.2441793615542407</v>
      </c>
      <c r="AB650" s="519">
        <v>5.853077124662434</v>
      </c>
      <c r="AC650" s="519">
        <v>-2.1109543028026536</v>
      </c>
      <c r="AD650" s="519">
        <v>1.7979987884168176</v>
      </c>
    </row>
    <row r="651" spans="2:30" x14ac:dyDescent="0.3">
      <c r="B651" s="310"/>
      <c r="C651" s="310"/>
      <c r="D651" s="310"/>
      <c r="Y651" s="518"/>
      <c r="Z651" s="519">
        <v>8.1959194917775946</v>
      </c>
      <c r="AA651" s="519">
        <v>3.7966355110646144</v>
      </c>
      <c r="AB651" s="519">
        <v>5.853077124662434</v>
      </c>
      <c r="AC651" s="519">
        <v>0.63557040487080485</v>
      </c>
      <c r="AD651" s="519">
        <v>1.2134241445060496</v>
      </c>
    </row>
    <row r="652" spans="2:30" x14ac:dyDescent="0.3">
      <c r="B652" s="310"/>
      <c r="C652" s="310"/>
      <c r="D652" s="310"/>
      <c r="Y652" s="518"/>
      <c r="Z652" s="519">
        <v>2.9913835517356784</v>
      </c>
      <c r="AA652" s="519">
        <v>3.5260871949218147</v>
      </c>
      <c r="AB652" s="519">
        <v>5.853077124662434</v>
      </c>
      <c r="AC652" s="519">
        <v>5.0004290058452057</v>
      </c>
      <c r="AD652" s="519">
        <v>0.95271695985879845</v>
      </c>
    </row>
    <row r="653" spans="2:30" x14ac:dyDescent="0.3">
      <c r="B653" s="310"/>
      <c r="C653" s="310"/>
      <c r="D653" s="310"/>
      <c r="Y653" s="518"/>
      <c r="Z653" s="519">
        <v>3.1419117750980314</v>
      </c>
      <c r="AA653" s="519">
        <v>3.7727002217360521</v>
      </c>
      <c r="AB653" s="519">
        <v>5.853077124662434</v>
      </c>
      <c r="AC653" s="519">
        <v>1.4566663822481019</v>
      </c>
      <c r="AD653" s="519">
        <v>1.3393039318049833</v>
      </c>
    </row>
    <row r="654" spans="2:30" x14ac:dyDescent="0.3">
      <c r="B654" s="310"/>
      <c r="C654" s="310"/>
      <c r="D654" s="310"/>
      <c r="Y654" s="518"/>
      <c r="Z654" s="519">
        <v>3.324645391167163</v>
      </c>
      <c r="AA654" s="519">
        <v>4.2040830776873888</v>
      </c>
      <c r="AB654" s="519">
        <v>5.853077124662434</v>
      </c>
      <c r="AC654" s="519">
        <v>1.8804247057813797</v>
      </c>
      <c r="AD654" s="519">
        <v>1.8436535113823749</v>
      </c>
    </row>
    <row r="655" spans="2:30" x14ac:dyDescent="0.3">
      <c r="B655" s="310"/>
      <c r="C655" s="310"/>
      <c r="D655" s="310"/>
      <c r="Y655" s="518"/>
      <c r="Z655" s="519">
        <v>3.8823276402527194</v>
      </c>
      <c r="AA655" s="519">
        <v>3.5984204819241654</v>
      </c>
      <c r="AB655" s="519">
        <v>5.853077124662434</v>
      </c>
      <c r="AC655" s="519">
        <v>2.0242182076974871</v>
      </c>
      <c r="AD655" s="519">
        <v>2.0895590231014092</v>
      </c>
    </row>
    <row r="656" spans="2:30" x14ac:dyDescent="0.3">
      <c r="B656" s="310"/>
      <c r="C656" s="310"/>
      <c r="D656" s="310"/>
      <c r="Y656" s="518"/>
      <c r="Z656" s="519">
        <v>0.75375106225561228</v>
      </c>
      <c r="AA656" s="519">
        <v>3.9016313509230818</v>
      </c>
      <c r="AB656" s="519">
        <v>5.853077124662434</v>
      </c>
      <c r="AC656" s="519">
        <v>0.48877311899455833</v>
      </c>
      <c r="AD656" s="519">
        <v>2.0622748600863168</v>
      </c>
    </row>
    <row r="657" spans="2:30" x14ac:dyDescent="0.3">
      <c r="B657" s="310"/>
      <c r="C657" s="310"/>
      <c r="D657" s="310"/>
      <c r="Y657" s="518"/>
      <c r="Z657" s="519">
        <v>7.1386426315249238</v>
      </c>
      <c r="AA657" s="519">
        <v>3.93296668214303</v>
      </c>
      <c r="AB657" s="519">
        <v>5.853077124662434</v>
      </c>
      <c r="AC657" s="519">
        <v>1.4194927542390872</v>
      </c>
      <c r="AD657" s="519">
        <v>2.7296268041688592</v>
      </c>
    </row>
    <row r="658" spans="2:30" x14ac:dyDescent="0.3">
      <c r="B658" s="310"/>
      <c r="C658" s="310"/>
      <c r="D658" s="310"/>
      <c r="Y658" s="518"/>
      <c r="Z658" s="519">
        <v>3.9562813214350276</v>
      </c>
      <c r="AA658" s="519">
        <v>3.9495515481204637</v>
      </c>
      <c r="AB658" s="519">
        <v>5.853077124662434</v>
      </c>
      <c r="AC658" s="519">
        <v>2.3569089869040454</v>
      </c>
      <c r="AD658" s="519">
        <v>3.0847604286752976</v>
      </c>
    </row>
    <row r="659" spans="2:30" x14ac:dyDescent="0.3">
      <c r="B659" s="310"/>
      <c r="C659" s="310"/>
      <c r="D659" s="310"/>
      <c r="Y659" s="518"/>
      <c r="Z659" s="519">
        <v>5.113859634728092</v>
      </c>
      <c r="AA659" s="519">
        <v>3.8982908659829483</v>
      </c>
      <c r="AB659" s="519">
        <v>5.853077124662434</v>
      </c>
      <c r="AC659" s="519">
        <v>4.8094398647395593</v>
      </c>
      <c r="AD659" s="519">
        <v>3.2972248514452724</v>
      </c>
    </row>
    <row r="660" spans="2:30" x14ac:dyDescent="0.3">
      <c r="B660" s="310"/>
      <c r="C660" s="310"/>
      <c r="D660" s="310"/>
      <c r="Y660" s="518"/>
      <c r="Z660" s="519">
        <v>3.3612590936376696</v>
      </c>
      <c r="AA660" s="519">
        <v>4.5836191958561256</v>
      </c>
      <c r="AB660" s="519">
        <v>5.853077124662434</v>
      </c>
      <c r="AC660" s="519">
        <v>6.1281299908258973</v>
      </c>
      <c r="AD660" s="519">
        <v>3.6869247747553828</v>
      </c>
    </row>
    <row r="661" spans="2:30" x14ac:dyDescent="0.3">
      <c r="B661" s="310"/>
      <c r="C661" s="310"/>
      <c r="D661" s="310"/>
      <c r="Y661" s="518"/>
      <c r="Z661" s="519">
        <v>3.4407394530091988</v>
      </c>
      <c r="AA661" s="519">
        <v>4.2773534885753612</v>
      </c>
      <c r="AB661" s="519">
        <v>5.853077124662434</v>
      </c>
      <c r="AC661" s="519">
        <v>4.3663600773264477</v>
      </c>
      <c r="AD661" s="519">
        <v>4.0329219462786501</v>
      </c>
    </row>
    <row r="662" spans="2:30" x14ac:dyDescent="0.3">
      <c r="B662" s="310"/>
      <c r="C662" s="310"/>
      <c r="D662" s="310"/>
      <c r="Y662" s="518"/>
      <c r="Z662" s="519">
        <v>3.5235028652901139</v>
      </c>
      <c r="AA662" s="519">
        <v>4.3392334955700118</v>
      </c>
      <c r="AB662" s="519">
        <v>5.853077124662434</v>
      </c>
      <c r="AC662" s="519">
        <v>3.5114691670873128</v>
      </c>
      <c r="AD662" s="519">
        <v>3.9085272011070447</v>
      </c>
    </row>
    <row r="663" spans="2:30" x14ac:dyDescent="0.3">
      <c r="B663" s="310"/>
      <c r="C663" s="310"/>
      <c r="D663" s="310"/>
      <c r="Y663" s="518"/>
      <c r="Z663" s="519">
        <v>5.5510493713678537</v>
      </c>
      <c r="AA663" s="519">
        <v>4.0292589921281721</v>
      </c>
      <c r="AB663" s="519">
        <v>5.853077124662434</v>
      </c>
      <c r="AC663" s="519">
        <v>3.2166725821653301</v>
      </c>
      <c r="AD663" s="519">
        <v>3.4154404920205041</v>
      </c>
    </row>
    <row r="664" spans="2:30" x14ac:dyDescent="0.3">
      <c r="B664" s="310"/>
      <c r="C664" s="310"/>
      <c r="D664" s="310"/>
      <c r="Y664" s="518"/>
      <c r="Z664" s="519">
        <v>4.9947826805595748</v>
      </c>
      <c r="AA664" s="519">
        <v>3.5547473458264078</v>
      </c>
      <c r="AB664" s="519">
        <v>5.853077124662434</v>
      </c>
      <c r="AC664" s="519">
        <v>3.8414729549019597</v>
      </c>
      <c r="AD664" s="519">
        <v>2.4319059351386443</v>
      </c>
    </row>
    <row r="665" spans="2:30" x14ac:dyDescent="0.3">
      <c r="B665" s="310"/>
      <c r="C665" s="310"/>
      <c r="D665" s="310"/>
      <c r="Y665" s="518"/>
      <c r="Z665" s="519">
        <v>4.3894413703975816</v>
      </c>
      <c r="AA665" s="519">
        <v>3.8858472946238263</v>
      </c>
      <c r="AB665" s="519">
        <v>5.853077124662434</v>
      </c>
      <c r="AC665" s="519">
        <v>1.4861457707028052</v>
      </c>
      <c r="AD665" s="519">
        <v>2.2088781992889488</v>
      </c>
    </row>
    <row r="666" spans="2:30" x14ac:dyDescent="0.3">
      <c r="B666" s="310"/>
      <c r="C666" s="310"/>
      <c r="D666" s="310"/>
      <c r="Y666" s="518"/>
      <c r="Z666" s="519">
        <v>2.9440381106352138</v>
      </c>
      <c r="AA666" s="519">
        <v>3.8180690422689501</v>
      </c>
      <c r="AB666" s="519">
        <v>5.853077124662434</v>
      </c>
      <c r="AC666" s="519">
        <v>1.3578329011337757</v>
      </c>
      <c r="AD666" s="519">
        <v>2.2090746439180902</v>
      </c>
    </row>
    <row r="667" spans="2:30" x14ac:dyDescent="0.3">
      <c r="B667" s="310"/>
      <c r="C667" s="310"/>
      <c r="D667" s="310"/>
      <c r="Y667" s="518"/>
      <c r="Z667" s="519">
        <v>3.9677569525318868E-2</v>
      </c>
      <c r="AA667" s="519">
        <v>3.6461165318494655</v>
      </c>
      <c r="AB667" s="519">
        <v>5.853077124662434</v>
      </c>
      <c r="AC667" s="519">
        <v>-0.75661190734712136</v>
      </c>
      <c r="AD667" s="519">
        <v>2.5073606356379252</v>
      </c>
    </row>
    <row r="668" spans="2:30" x14ac:dyDescent="0.3">
      <c r="B668" s="310"/>
      <c r="C668" s="310"/>
      <c r="D668" s="310"/>
      <c r="Y668" s="518"/>
      <c r="Z668" s="519">
        <v>5.7584390945911288</v>
      </c>
      <c r="AA668" s="519">
        <v>3.1362764884473218</v>
      </c>
      <c r="AB668" s="519">
        <v>5.853077124662434</v>
      </c>
      <c r="AC668" s="519">
        <v>2.805165926378578</v>
      </c>
      <c r="AD668" s="519">
        <v>2.254449039513176</v>
      </c>
    </row>
    <row r="669" spans="2:30" x14ac:dyDescent="0.3">
      <c r="B669" s="310"/>
      <c r="C669" s="310"/>
      <c r="D669" s="310"/>
      <c r="Y669" s="518"/>
      <c r="Z669" s="519">
        <v>3.0490550988059786</v>
      </c>
      <c r="AA669" s="519">
        <v>2.8252794899713072</v>
      </c>
      <c r="AB669" s="519">
        <v>5.853077124662434</v>
      </c>
      <c r="AC669" s="519">
        <v>3.5128442794913042</v>
      </c>
      <c r="AD669" s="519">
        <v>1.9558173253374147</v>
      </c>
    </row>
    <row r="670" spans="2:30" x14ac:dyDescent="0.3">
      <c r="B670" s="310"/>
      <c r="C670" s="310"/>
      <c r="D670" s="310"/>
      <c r="Y670" s="518"/>
      <c r="Z670" s="519">
        <v>4.3473817984314609</v>
      </c>
      <c r="AA670" s="519">
        <v>2.3345802369947823</v>
      </c>
      <c r="AB670" s="519">
        <v>5.853077124662434</v>
      </c>
      <c r="AC670" s="519">
        <v>5.3046745242041737</v>
      </c>
      <c r="AD670" s="519">
        <v>1.6101697287151617</v>
      </c>
    </row>
    <row r="671" spans="2:30" x14ac:dyDescent="0.3">
      <c r="B671" s="310"/>
      <c r="C671" s="310"/>
      <c r="D671" s="310"/>
      <c r="Y671" s="518"/>
      <c r="Z671" s="519">
        <v>1.4259023767445715</v>
      </c>
      <c r="AA671" s="519">
        <v>2.5595732736098098</v>
      </c>
      <c r="AB671" s="519">
        <v>5.853077124662434</v>
      </c>
      <c r="AC671" s="519">
        <v>2.0710917820287165</v>
      </c>
      <c r="AD671" s="519">
        <v>1.4212263169147203</v>
      </c>
    </row>
    <row r="672" spans="2:30" x14ac:dyDescent="0.3">
      <c r="B672" s="310"/>
      <c r="C672" s="310"/>
      <c r="D672" s="310"/>
      <c r="Y672" s="518"/>
      <c r="Z672" s="519">
        <v>2.2124623810654791</v>
      </c>
      <c r="AA672" s="519">
        <v>2.616138208371189</v>
      </c>
      <c r="AB672" s="519">
        <v>5.853077124662434</v>
      </c>
      <c r="AC672" s="519">
        <v>-0.60427622852752449</v>
      </c>
      <c r="AD672" s="519">
        <v>1.6142573665836701</v>
      </c>
    </row>
    <row r="673" spans="2:30" x14ac:dyDescent="0.3">
      <c r="B673" s="310"/>
      <c r="C673" s="310"/>
      <c r="D673" s="310"/>
      <c r="Y673" s="518"/>
      <c r="Z673" s="519">
        <v>-0.49085666020046004</v>
      </c>
      <c r="AA673" s="519">
        <v>2.9366741907430365</v>
      </c>
      <c r="AB673" s="519">
        <v>5.853077124662434</v>
      </c>
      <c r="AC673" s="519">
        <v>-1.0617002752219946</v>
      </c>
      <c r="AD673" s="519">
        <v>1.2808114620761077</v>
      </c>
    </row>
    <row r="674" spans="2:30" x14ac:dyDescent="0.3">
      <c r="B674" s="310"/>
      <c r="C674" s="310"/>
      <c r="D674" s="310"/>
      <c r="Y674" s="518"/>
      <c r="Z674" s="519">
        <v>1.614628825830507</v>
      </c>
      <c r="AA674" s="519">
        <v>3.3306646681937884</v>
      </c>
      <c r="AB674" s="519">
        <v>5.853077124662434</v>
      </c>
      <c r="AC674" s="519">
        <v>-2.0792157899502115</v>
      </c>
      <c r="AD674" s="519">
        <v>0.15527033563944112</v>
      </c>
    </row>
    <row r="675" spans="2:30" x14ac:dyDescent="0.3">
      <c r="B675" s="310"/>
      <c r="C675" s="310"/>
      <c r="D675" s="310"/>
      <c r="Y675" s="518"/>
      <c r="Z675" s="519">
        <v>6.1543936379207826</v>
      </c>
      <c r="AA675" s="519">
        <v>4.5796606903407513</v>
      </c>
      <c r="AB675" s="519">
        <v>5.853077124662434</v>
      </c>
      <c r="AC675" s="519">
        <v>4.156383274061227</v>
      </c>
      <c r="AD675" s="519">
        <v>0.26642624196114389</v>
      </c>
    </row>
    <row r="676" spans="2:30" x14ac:dyDescent="0.3">
      <c r="B676" s="310"/>
      <c r="C676" s="310"/>
      <c r="D676" s="310"/>
      <c r="Y676" s="518"/>
      <c r="Z676" s="519">
        <v>5.2928069754089124</v>
      </c>
      <c r="AA676" s="519">
        <v>4.5914430575969556</v>
      </c>
      <c r="AB676" s="519">
        <v>5.853077124662434</v>
      </c>
      <c r="AC676" s="519">
        <v>1.1787229479383683</v>
      </c>
      <c r="AD676" s="519">
        <v>1.0249054744168811</v>
      </c>
    </row>
    <row r="677" spans="2:30" x14ac:dyDescent="0.3">
      <c r="B677" s="310"/>
      <c r="C677" s="310"/>
      <c r="D677" s="310"/>
      <c r="Y677" s="518"/>
      <c r="Z677" s="519">
        <v>7.1053151405867272</v>
      </c>
      <c r="AA677" s="519">
        <v>5.1280214523999863</v>
      </c>
      <c r="AB677" s="519">
        <v>5.853077124662434</v>
      </c>
      <c r="AC677" s="519">
        <v>-2.5741133608524933</v>
      </c>
      <c r="AD677" s="519">
        <v>1.5434151399787623</v>
      </c>
    </row>
    <row r="678" spans="2:30" x14ac:dyDescent="0.3">
      <c r="B678" s="310"/>
      <c r="C678" s="310"/>
      <c r="D678" s="310"/>
      <c r="Y678" s="518">
        <v>44501</v>
      </c>
      <c r="Z678" s="519">
        <v>10.168874531773314</v>
      </c>
      <c r="AA678" s="519">
        <v>5.4481480806930191</v>
      </c>
      <c r="AB678" s="519">
        <v>5.853077124662434</v>
      </c>
      <c r="AC678" s="519">
        <v>2.8491831262806357</v>
      </c>
      <c r="AD678" s="519">
        <v>1.9623039104104874</v>
      </c>
    </row>
    <row r="679" spans="2:30" x14ac:dyDescent="0.3">
      <c r="B679" s="310"/>
      <c r="C679" s="310"/>
      <c r="D679" s="310"/>
      <c r="Y679" s="518"/>
      <c r="Z679" s="519">
        <v>2.2949389518589109</v>
      </c>
      <c r="AA679" s="519">
        <v>5.0341517428065909</v>
      </c>
      <c r="AB679" s="519">
        <v>5.853077124662434</v>
      </c>
      <c r="AC679" s="519">
        <v>4.7050783986626357</v>
      </c>
      <c r="AD679" s="519">
        <v>1.486849040124298</v>
      </c>
    </row>
    <row r="680" spans="2:30" x14ac:dyDescent="0.3">
      <c r="B680" s="310"/>
      <c r="C680" s="310"/>
      <c r="D680" s="310"/>
      <c r="Y680" s="518"/>
      <c r="Z680" s="519">
        <v>3.2651921034207545</v>
      </c>
      <c r="AA680" s="519">
        <v>5.1605655473157048</v>
      </c>
      <c r="AB680" s="519">
        <v>5.853077124662434</v>
      </c>
      <c r="AC680" s="519">
        <v>2.5678673837111745</v>
      </c>
      <c r="AD680" s="519">
        <v>1.3498046634799681</v>
      </c>
    </row>
    <row r="681" spans="2:30" x14ac:dyDescent="0.3">
      <c r="B681" s="310"/>
      <c r="C681" s="310"/>
      <c r="D681" s="310"/>
      <c r="Y681" s="518"/>
      <c r="Z681" s="519">
        <v>3.8555152238817403</v>
      </c>
      <c r="AA681" s="519">
        <v>5.0594671788661163</v>
      </c>
      <c r="AB681" s="519">
        <v>5.853077124662434</v>
      </c>
      <c r="AC681" s="519">
        <v>0.85300560307186402</v>
      </c>
      <c r="AD681" s="519">
        <v>2.3403458067178002</v>
      </c>
    </row>
    <row r="682" spans="2:30" x14ac:dyDescent="0.3">
      <c r="B682" s="310"/>
      <c r="C682" s="310"/>
      <c r="D682" s="310"/>
      <c r="Y682" s="518"/>
      <c r="Z682" s="519">
        <v>3.2564192727157728</v>
      </c>
      <c r="AA682" s="519">
        <v>4.5624621974265009</v>
      </c>
      <c r="AB682" s="519">
        <v>5.853077124662434</v>
      </c>
      <c r="AC682" s="519">
        <v>0.82819918205790088</v>
      </c>
      <c r="AD682" s="519">
        <v>2.0700346620432475</v>
      </c>
    </row>
    <row r="683" spans="2:30" x14ac:dyDescent="0.3">
      <c r="B683" s="310"/>
      <c r="C683" s="310"/>
      <c r="D683" s="310"/>
      <c r="Y683" s="518"/>
      <c r="Z683" s="519">
        <v>6.1777036069727131</v>
      </c>
      <c r="AA683" s="519">
        <v>4.9786902662458266</v>
      </c>
      <c r="AB683" s="519">
        <v>5.853077124662434</v>
      </c>
      <c r="AC683" s="519">
        <v>0.21941231142805862</v>
      </c>
      <c r="AD683" s="519">
        <v>1.5090261139539425</v>
      </c>
    </row>
    <row r="684" spans="2:30" x14ac:dyDescent="0.3">
      <c r="B684" s="310"/>
      <c r="C684" s="310"/>
      <c r="D684" s="310"/>
      <c r="Y684" s="518"/>
      <c r="Z684" s="519">
        <v>6.3976265614396066</v>
      </c>
      <c r="AA684" s="519">
        <v>5.1736927093816805</v>
      </c>
      <c r="AB684" s="519">
        <v>5.853077124662434</v>
      </c>
      <c r="AC684" s="519">
        <v>4.3596746418123331</v>
      </c>
      <c r="AD684" s="519">
        <v>0.93983232916159565</v>
      </c>
    </row>
    <row r="685" spans="2:30" x14ac:dyDescent="0.3">
      <c r="B685" s="310"/>
      <c r="C685" s="310"/>
      <c r="D685" s="310"/>
      <c r="Y685" s="518"/>
      <c r="Z685" s="519">
        <v>6.689839661696011</v>
      </c>
      <c r="AA685" s="519">
        <v>5.4194771120048602</v>
      </c>
      <c r="AB685" s="519">
        <v>5.853077124662434</v>
      </c>
      <c r="AC685" s="519">
        <v>0.95700511355876472</v>
      </c>
      <c r="AD685" s="519">
        <v>0.93885061190590391</v>
      </c>
    </row>
    <row r="686" spans="2:30" x14ac:dyDescent="0.3">
      <c r="B686" s="310"/>
      <c r="C686" s="310"/>
      <c r="D686" s="310"/>
      <c r="Y686" s="518"/>
      <c r="Z686" s="519">
        <v>5.2085354335941885</v>
      </c>
      <c r="AA686" s="519">
        <v>5.5435568984040149</v>
      </c>
      <c r="AB686" s="519">
        <v>5.853077124662434</v>
      </c>
      <c r="AC686" s="519">
        <v>0.77801856203750219</v>
      </c>
      <c r="AD686" s="519">
        <v>0.74778055360998508</v>
      </c>
    </row>
    <row r="687" spans="2:30" x14ac:dyDescent="0.3">
      <c r="B687" s="310"/>
      <c r="C687" s="310"/>
      <c r="D687" s="310"/>
      <c r="Y687" s="518"/>
      <c r="Z687" s="519">
        <v>4.6302092053717212</v>
      </c>
      <c r="AA687" s="519">
        <v>5.1706545092424694</v>
      </c>
      <c r="AB687" s="519">
        <v>5.853077124662434</v>
      </c>
      <c r="AC687" s="519">
        <v>-1.4164891098352541</v>
      </c>
      <c r="AD687" s="519">
        <v>0.84181036176758128</v>
      </c>
    </row>
    <row r="688" spans="2:30" x14ac:dyDescent="0.3">
      <c r="B688" s="310"/>
      <c r="C688" s="310"/>
      <c r="D688" s="310"/>
      <c r="Y688" s="518"/>
      <c r="Z688" s="519">
        <v>5.5760060422440034</v>
      </c>
      <c r="AA688" s="519">
        <v>6.9512054800500183</v>
      </c>
      <c r="AB688" s="519">
        <v>5.853077124662434</v>
      </c>
      <c r="AC688" s="519">
        <v>0.84613358228202173</v>
      </c>
      <c r="AD688" s="519">
        <v>1.3131635976040397</v>
      </c>
    </row>
    <row r="689" spans="2:30" x14ac:dyDescent="0.3">
      <c r="B689" s="310"/>
      <c r="C689" s="310"/>
      <c r="D689" s="310"/>
      <c r="Y689" s="518"/>
      <c r="Z689" s="519">
        <v>4.1249777775098622</v>
      </c>
      <c r="AA689" s="519">
        <v>7.8868318463061131</v>
      </c>
      <c r="AB689" s="519">
        <v>5.853077124662434</v>
      </c>
      <c r="AC689" s="519">
        <v>-0.50929122601353072</v>
      </c>
      <c r="AD689" s="519">
        <v>0.92245830047033905</v>
      </c>
    </row>
    <row r="690" spans="2:30" x14ac:dyDescent="0.3">
      <c r="B690" s="310"/>
      <c r="C690" s="310"/>
      <c r="D690" s="310"/>
      <c r="Y690" s="518"/>
      <c r="Z690" s="519">
        <v>3.5673868828418911</v>
      </c>
      <c r="AA690" s="519">
        <v>7.8947262786243027</v>
      </c>
      <c r="AB690" s="519">
        <v>5.853077124662434</v>
      </c>
      <c r="AC690" s="519">
        <v>0.87762096853123239</v>
      </c>
      <c r="AD690" s="519">
        <v>1.4077169618283623</v>
      </c>
    </row>
    <row r="691" spans="2:30" x14ac:dyDescent="0.3">
      <c r="B691" s="310"/>
      <c r="C691" s="310"/>
      <c r="D691" s="310"/>
      <c r="Y691" s="518"/>
      <c r="Z691" s="519">
        <v>18.86148335709245</v>
      </c>
      <c r="AA691" s="519">
        <v>8.2518476632188662</v>
      </c>
      <c r="AB691" s="519">
        <v>5.853077124662434</v>
      </c>
      <c r="AC691" s="519">
        <v>7.6591472926675408</v>
      </c>
      <c r="AD691" s="519">
        <v>1.9751967361946836</v>
      </c>
    </row>
    <row r="692" spans="2:30" x14ac:dyDescent="0.3">
      <c r="B692" s="310"/>
      <c r="C692" s="310"/>
      <c r="D692" s="310"/>
      <c r="Y692" s="518"/>
      <c r="Z692" s="519">
        <v>13.23922422548867</v>
      </c>
      <c r="AA692" s="519">
        <v>8.2894832063719086</v>
      </c>
      <c r="AB692" s="519">
        <v>5.853077124662434</v>
      </c>
      <c r="AC692" s="519">
        <v>-1.7779319663771389</v>
      </c>
      <c r="AD692" s="519">
        <v>2.0627023992328737</v>
      </c>
    </row>
    <row r="693" spans="2:30" x14ac:dyDescent="0.3">
      <c r="B693" s="310"/>
      <c r="C693" s="310"/>
      <c r="D693" s="310"/>
      <c r="Y693" s="518"/>
      <c r="Z693" s="519">
        <v>5.263796459821517</v>
      </c>
      <c r="AA693" s="519">
        <v>8.7936043943037312</v>
      </c>
      <c r="AB693" s="519">
        <v>5.853077124662434</v>
      </c>
      <c r="AC693" s="519">
        <v>4.1748291915436653</v>
      </c>
      <c r="AD693" s="519">
        <v>2.291763719340056</v>
      </c>
    </row>
    <row r="694" spans="2:30" x14ac:dyDescent="0.3">
      <c r="B694" s="310"/>
      <c r="C694" s="310"/>
      <c r="D694" s="310"/>
      <c r="Y694" s="518"/>
      <c r="Z694" s="519">
        <v>7.1300588975336705</v>
      </c>
      <c r="AA694" s="519">
        <v>8.7950658807336577</v>
      </c>
      <c r="AB694" s="519">
        <v>5.853077124662434</v>
      </c>
      <c r="AC694" s="519">
        <v>2.555869310728994</v>
      </c>
      <c r="AD694" s="519">
        <v>1.9463954988416674</v>
      </c>
    </row>
    <row r="695" spans="2:30" x14ac:dyDescent="0.3">
      <c r="B695" s="310"/>
      <c r="C695" s="310"/>
      <c r="D695" s="310"/>
      <c r="Y695" s="518"/>
      <c r="Z695" s="519">
        <v>5.8394548443152967</v>
      </c>
      <c r="AA695" s="519">
        <v>9.2060964808038594</v>
      </c>
      <c r="AB695" s="519">
        <v>5.853077124662434</v>
      </c>
      <c r="AC695" s="519">
        <v>1.4586732235493542</v>
      </c>
      <c r="AD695" s="519">
        <v>1.3064192358613391</v>
      </c>
    </row>
    <row r="696" spans="2:30" x14ac:dyDescent="0.3">
      <c r="B696" s="310"/>
      <c r="C696" s="310"/>
      <c r="D696" s="310"/>
      <c r="Y696" s="518"/>
      <c r="Z696" s="519">
        <v>7.6538260930326238</v>
      </c>
      <c r="AA696" s="519">
        <v>9.3474391707850106</v>
      </c>
      <c r="AB696" s="519">
        <v>5.853077124662434</v>
      </c>
      <c r="AC696" s="519">
        <v>1.0941380147367425</v>
      </c>
      <c r="AD696" s="519">
        <v>0.92866978659842558</v>
      </c>
    </row>
    <row r="697" spans="2:30" x14ac:dyDescent="0.3">
      <c r="B697" s="310"/>
      <c r="C697" s="310"/>
      <c r="D697" s="310"/>
      <c r="Y697" s="518"/>
      <c r="Z697" s="519">
        <v>3.5776172878513641</v>
      </c>
      <c r="AA697" s="519">
        <v>9.7288317088031544</v>
      </c>
      <c r="AB697" s="519">
        <v>5.853077124662434</v>
      </c>
      <c r="AC697" s="519">
        <v>-1.5399565749574862</v>
      </c>
      <c r="AD697" s="519">
        <v>9.6611220163128203E-2</v>
      </c>
    </row>
    <row r="698" spans="2:30" x14ac:dyDescent="0.3">
      <c r="B698" s="310"/>
      <c r="C698" s="310"/>
      <c r="D698" s="310"/>
      <c r="Y698" s="518"/>
      <c r="Z698" s="519">
        <v>21.738697557583858</v>
      </c>
      <c r="AA698" s="519">
        <v>9.6423557230437797</v>
      </c>
      <c r="AB698" s="519">
        <v>5.853077124662434</v>
      </c>
      <c r="AC698" s="519">
        <v>3.1793134518052426</v>
      </c>
      <c r="AD698" s="519">
        <v>-0.75724810477630911</v>
      </c>
    </row>
    <row r="699" spans="2:30" x14ac:dyDescent="0.3">
      <c r="B699" s="310"/>
      <c r="C699" s="310"/>
      <c r="D699" s="310"/>
      <c r="Y699" s="518"/>
      <c r="Z699" s="519">
        <v>14.228623055356744</v>
      </c>
      <c r="AA699" s="519">
        <v>9.6969957787783887</v>
      </c>
      <c r="AB699" s="519">
        <v>5.853077124662434</v>
      </c>
      <c r="AC699" s="519">
        <v>-4.4221781112175336</v>
      </c>
      <c r="AD699" s="519">
        <v>-1.0785129772624853</v>
      </c>
    </row>
    <row r="700" spans="2:30" x14ac:dyDescent="0.3">
      <c r="B700" s="310"/>
      <c r="C700" s="310"/>
      <c r="D700" s="310"/>
      <c r="Y700" s="518"/>
      <c r="Z700" s="519">
        <v>7.9335442259485234</v>
      </c>
      <c r="AA700" s="519">
        <v>9.9516070235293483</v>
      </c>
      <c r="AB700" s="519">
        <v>5.853077124662434</v>
      </c>
      <c r="AC700" s="519">
        <v>-1.6495807735034163</v>
      </c>
      <c r="AD700" s="519">
        <v>-0.28489439008724765</v>
      </c>
    </row>
    <row r="701" spans="2:30" x14ac:dyDescent="0.3">
      <c r="B701" s="310"/>
      <c r="C701" s="310"/>
      <c r="D701" s="310"/>
      <c r="Y701" s="518"/>
      <c r="Z701" s="519">
        <v>6.5247269972180444</v>
      </c>
      <c r="AA701" s="519">
        <v>9.9118984823365572</v>
      </c>
      <c r="AB701" s="519">
        <v>5.853077124662434</v>
      </c>
      <c r="AC701" s="519">
        <v>-3.4211459638470672</v>
      </c>
      <c r="AD701" s="519">
        <v>0.86005425565817206</v>
      </c>
    </row>
    <row r="702" spans="2:30" x14ac:dyDescent="0.3">
      <c r="B702" s="310"/>
      <c r="C702" s="310"/>
      <c r="D702" s="310"/>
      <c r="Y702" s="518"/>
      <c r="Z702" s="519">
        <v>6.2219352344575602</v>
      </c>
      <c r="AA702" s="519">
        <v>9.5485651047050926</v>
      </c>
      <c r="AB702" s="519">
        <v>5.853077124662434</v>
      </c>
      <c r="AC702" s="519">
        <v>-0.79018088385387841</v>
      </c>
      <c r="AD702" s="519">
        <v>1.7945289334654291</v>
      </c>
    </row>
    <row r="703" spans="2:30" x14ac:dyDescent="0.3">
      <c r="B703" s="310"/>
      <c r="C703" s="310"/>
      <c r="D703" s="310"/>
      <c r="Y703" s="518"/>
      <c r="Z703" s="519">
        <v>9.4361048062893413</v>
      </c>
      <c r="AA703" s="519">
        <v>9.7251308058041452</v>
      </c>
      <c r="AB703" s="519">
        <v>5.853077124662434</v>
      </c>
      <c r="AC703" s="519">
        <v>6.6494681249634056</v>
      </c>
      <c r="AD703" s="519">
        <v>1.598156267671387</v>
      </c>
    </row>
    <row r="704" spans="2:30" x14ac:dyDescent="0.3">
      <c r="B704" s="310"/>
      <c r="C704" s="310"/>
      <c r="D704" s="310"/>
      <c r="Y704" s="518"/>
      <c r="Z704" s="519">
        <v>3.2996574995018282</v>
      </c>
      <c r="AA704" s="519">
        <v>11.085816471038699</v>
      </c>
      <c r="AB704" s="519">
        <v>5.853077124662434</v>
      </c>
      <c r="AC704" s="519">
        <v>6.4746839452604519</v>
      </c>
      <c r="AD704" s="519">
        <v>2.407949775405529</v>
      </c>
    </row>
    <row r="705" spans="2:30" x14ac:dyDescent="0.3">
      <c r="B705" s="310"/>
      <c r="C705" s="310"/>
      <c r="D705" s="310"/>
      <c r="Y705" s="518"/>
      <c r="Z705" s="519">
        <v>19.195363914163604</v>
      </c>
      <c r="AA705" s="519">
        <v>13.216938898761198</v>
      </c>
      <c r="AB705" s="519">
        <v>5.853077124662434</v>
      </c>
      <c r="AC705" s="519">
        <v>9.7206361964560415</v>
      </c>
      <c r="AD705" s="519">
        <v>3.7306275854693394</v>
      </c>
    </row>
    <row r="706" spans="2:30" x14ac:dyDescent="0.3">
      <c r="B706" s="310"/>
      <c r="C706" s="310"/>
      <c r="D706" s="310"/>
      <c r="Y706" s="518"/>
      <c r="Z706" s="519">
        <v>15.464582963050125</v>
      </c>
      <c r="AA706" s="519">
        <v>13.129210650200596</v>
      </c>
      <c r="AB706" s="519">
        <v>5.853077124662434</v>
      </c>
      <c r="AC706" s="519">
        <v>-5.7967867717758281</v>
      </c>
      <c r="AD706" s="519">
        <v>3.7109574581456144</v>
      </c>
    </row>
    <row r="707" spans="2:30" x14ac:dyDescent="0.3">
      <c r="B707" s="310"/>
      <c r="C707" s="310"/>
      <c r="D707" s="310"/>
      <c r="Y707" s="518"/>
      <c r="Z707" s="519">
        <v>17.458343882590395</v>
      </c>
      <c r="AA707" s="519">
        <v>12.273136042242362</v>
      </c>
      <c r="AB707" s="519">
        <v>5.853077124662434</v>
      </c>
      <c r="AC707" s="519">
        <v>4.0189737806355765</v>
      </c>
      <c r="AD707" s="519">
        <v>2.7948742527470722</v>
      </c>
    </row>
    <row r="708" spans="2:30" x14ac:dyDescent="0.3">
      <c r="B708" s="310"/>
      <c r="C708" s="310"/>
      <c r="D708" s="310"/>
      <c r="Y708" s="518">
        <v>44531</v>
      </c>
      <c r="Z708" s="519">
        <v>21.44258399127553</v>
      </c>
      <c r="AA708" s="519">
        <v>12.293240711007993</v>
      </c>
      <c r="AB708" s="519">
        <v>5.853077124662434</v>
      </c>
      <c r="AC708" s="519">
        <v>5.8375987065996071</v>
      </c>
      <c r="AD708" s="519">
        <v>2.1384400187718353</v>
      </c>
    </row>
    <row r="709" spans="2:30" x14ac:dyDescent="0.3">
      <c r="B709" s="310"/>
      <c r="C709" s="310"/>
      <c r="D709" s="310"/>
      <c r="Y709" s="518"/>
      <c r="Z709" s="519">
        <v>5.6078374945333502</v>
      </c>
      <c r="AA709" s="519">
        <v>11.439228708390086</v>
      </c>
      <c r="AB709" s="519">
        <v>5.853077124662434</v>
      </c>
      <c r="AC709" s="519">
        <v>-0.92787177511995367</v>
      </c>
      <c r="AD709" s="519">
        <v>1.6252389482819345</v>
      </c>
    </row>
    <row r="710" spans="2:30" x14ac:dyDescent="0.3">
      <c r="B710" s="310"/>
      <c r="C710" s="310"/>
      <c r="D710" s="310"/>
      <c r="Y710" s="518"/>
      <c r="Z710" s="519">
        <v>3.4435825505816977</v>
      </c>
      <c r="AA710" s="519">
        <v>9.2278022467289151</v>
      </c>
      <c r="AB710" s="519">
        <v>5.853077124662434</v>
      </c>
      <c r="AC710" s="519">
        <v>0.23688568717361136</v>
      </c>
      <c r="AD710" s="519">
        <v>1.4744819961881095</v>
      </c>
    </row>
    <row r="711" spans="2:30" x14ac:dyDescent="0.3">
      <c r="B711" s="310"/>
      <c r="C711" s="310"/>
      <c r="D711" s="310"/>
      <c r="Y711" s="518"/>
      <c r="Z711" s="519">
        <v>3.4403901808612432</v>
      </c>
      <c r="AA711" s="519">
        <v>8.4912149107445423</v>
      </c>
      <c r="AB711" s="519">
        <v>5.853077124662434</v>
      </c>
      <c r="AC711" s="519">
        <v>1.879644307433793</v>
      </c>
      <c r="AD711" s="519">
        <v>1.2395551682895578</v>
      </c>
    </row>
    <row r="712" spans="2:30" x14ac:dyDescent="0.3">
      <c r="B712" s="310"/>
      <c r="C712" s="310"/>
      <c r="D712" s="310"/>
      <c r="Y712" s="518"/>
      <c r="Z712" s="519">
        <v>13.217279895838267</v>
      </c>
      <c r="AA712" s="519">
        <v>7.8111875408519751</v>
      </c>
      <c r="AB712" s="519">
        <v>5.853077124662434</v>
      </c>
      <c r="AC712" s="519">
        <v>6.1282287030267355</v>
      </c>
      <c r="AD712" s="519">
        <v>1.2762173504920713</v>
      </c>
    </row>
    <row r="713" spans="2:30" x14ac:dyDescent="0.3">
      <c r="B713" s="310"/>
      <c r="C713" s="310"/>
      <c r="D713" s="310"/>
      <c r="Y713" s="518"/>
      <c r="Z713" s="519">
        <v>-1.5402268578066036E-2</v>
      </c>
      <c r="AA713" s="519">
        <v>6.804466739882673</v>
      </c>
      <c r="AB713" s="519">
        <v>5.853077124662434</v>
      </c>
      <c r="AC713" s="519">
        <v>-6.8520854364326027</v>
      </c>
      <c r="AD713" s="519">
        <v>1.4362438191151625</v>
      </c>
    </row>
    <row r="714" spans="2:30" x14ac:dyDescent="0.3">
      <c r="B714" s="310"/>
      <c r="C714" s="310"/>
      <c r="D714" s="310"/>
      <c r="Y714" s="518"/>
      <c r="Z714" s="519">
        <v>12.302232530699765</v>
      </c>
      <c r="AA714" s="519">
        <v>6.2824850752198103</v>
      </c>
      <c r="AB714" s="519">
        <v>5.853077124662434</v>
      </c>
      <c r="AC714" s="519">
        <v>2.3744859853457143</v>
      </c>
      <c r="AD714" s="519">
        <v>1.3988962121640733</v>
      </c>
    </row>
    <row r="715" spans="2:30" x14ac:dyDescent="0.3">
      <c r="B715" s="310"/>
      <c r="C715" s="310"/>
      <c r="D715" s="310"/>
      <c r="Y715" s="518"/>
      <c r="Z715" s="519">
        <v>16.682392402027567</v>
      </c>
      <c r="AA715" s="519">
        <v>5.6664583169432143</v>
      </c>
      <c r="AB715" s="519">
        <v>5.853077124662434</v>
      </c>
      <c r="AC715" s="519">
        <v>6.0942339820172009</v>
      </c>
      <c r="AD715" s="519">
        <v>0.8573656535752191</v>
      </c>
    </row>
    <row r="716" spans="2:30" x14ac:dyDescent="0.3">
      <c r="B716" s="310"/>
      <c r="C716" s="310"/>
      <c r="D716" s="310"/>
      <c r="Y716" s="518"/>
      <c r="Z716" s="519">
        <v>-1.4392081122517624</v>
      </c>
      <c r="AA716" s="519">
        <v>4.8289946601845548</v>
      </c>
      <c r="AB716" s="519">
        <v>5.853077124662434</v>
      </c>
      <c r="AC716" s="519">
        <v>0.19231350524168533</v>
      </c>
      <c r="AD716" s="519">
        <v>-1.7232676424636599E-2</v>
      </c>
    </row>
    <row r="717" spans="2:30" x14ac:dyDescent="0.3">
      <c r="B717" s="310"/>
      <c r="C717" s="310"/>
      <c r="D717" s="310"/>
      <c r="Y717" s="518"/>
      <c r="Z717" s="519">
        <v>-0.21028910205833939</v>
      </c>
      <c r="AA717" s="519">
        <v>6.5808541351932277</v>
      </c>
      <c r="AB717" s="519">
        <v>5.853077124662434</v>
      </c>
      <c r="AC717" s="519">
        <v>-2.4547561484013158E-2</v>
      </c>
      <c r="AD717" s="519">
        <v>1.2531194385148601</v>
      </c>
    </row>
    <row r="718" spans="2:30" x14ac:dyDescent="0.3">
      <c r="B718" s="310"/>
      <c r="C718" s="310"/>
      <c r="D718" s="310"/>
      <c r="Y718" s="518"/>
      <c r="Z718" s="519">
        <v>-0.87179712707492774</v>
      </c>
      <c r="AA718" s="519">
        <v>5.2517301679910853</v>
      </c>
      <c r="AB718" s="519">
        <v>5.853077124662434</v>
      </c>
      <c r="AC718" s="519">
        <v>-1.9110696026881868</v>
      </c>
      <c r="AD718" s="519">
        <v>1.1236705155858431</v>
      </c>
    </row>
    <row r="719" spans="2:30" x14ac:dyDescent="0.3">
      <c r="B719" s="310"/>
      <c r="C719" s="310"/>
      <c r="D719" s="310"/>
      <c r="Y719" s="518"/>
      <c r="Z719" s="519">
        <v>7.3550342985276487</v>
      </c>
      <c r="AA719" s="519">
        <v>3.0861588498692814</v>
      </c>
      <c r="AB719" s="519">
        <v>5.853077124662434</v>
      </c>
      <c r="AC719" s="519">
        <v>6.0403930277459494E-3</v>
      </c>
      <c r="AD719" s="519">
        <v>0.19958864037819524</v>
      </c>
    </row>
    <row r="720" spans="2:30" x14ac:dyDescent="0.3">
      <c r="B720" s="310"/>
      <c r="C720" s="310"/>
      <c r="D720" s="310"/>
      <c r="Y720" s="518"/>
      <c r="Z720" s="519">
        <v>12.247614056482638</v>
      </c>
      <c r="AA720" s="519">
        <v>3.3230338651873983</v>
      </c>
      <c r="AB720" s="519">
        <v>5.853077124662434</v>
      </c>
      <c r="AC720" s="519">
        <v>2.0403793681438742</v>
      </c>
      <c r="AD720" s="519">
        <v>0.32301782170495741</v>
      </c>
    </row>
    <row r="721" spans="2:30" x14ac:dyDescent="0.3">
      <c r="B721" s="310"/>
      <c r="C721" s="310"/>
      <c r="D721" s="310"/>
      <c r="Y721" s="518"/>
      <c r="Z721" s="519">
        <v>2.9983647602847743</v>
      </c>
      <c r="AA721" s="519">
        <v>3.4430628108112624</v>
      </c>
      <c r="AB721" s="519">
        <v>5.853077124662434</v>
      </c>
      <c r="AC721" s="519">
        <v>1.4683435248425951</v>
      </c>
      <c r="AD721" s="519">
        <v>0.18731814986403858</v>
      </c>
    </row>
    <row r="722" spans="2:30" x14ac:dyDescent="0.3">
      <c r="B722" s="310"/>
      <c r="C722" s="310"/>
      <c r="D722" s="310"/>
      <c r="Y722" s="518"/>
      <c r="Z722" s="519">
        <v>1.523393175174937</v>
      </c>
      <c r="AA722" s="519">
        <v>3.6735445651410137</v>
      </c>
      <c r="AB722" s="519">
        <v>5.853077124662434</v>
      </c>
      <c r="AC722" s="519">
        <v>-0.37433914443633398</v>
      </c>
      <c r="AD722" s="519">
        <v>0.36626155962656931</v>
      </c>
    </row>
    <row r="723" spans="2:30" x14ac:dyDescent="0.3">
      <c r="B723" s="310"/>
      <c r="C723" s="310"/>
      <c r="D723" s="310"/>
      <c r="Y723" s="518"/>
      <c r="Z723" s="519">
        <v>0.21891699497505823</v>
      </c>
      <c r="AA723" s="519">
        <v>3.4143252076435506</v>
      </c>
      <c r="AB723" s="519">
        <v>5.853077124662434</v>
      </c>
      <c r="AC723" s="519">
        <v>1.0563177745290204</v>
      </c>
      <c r="AD723" s="519">
        <v>0.4024289719780561</v>
      </c>
    </row>
    <row r="724" spans="2:30" x14ac:dyDescent="0.3">
      <c r="B724" s="310"/>
      <c r="C724" s="310"/>
      <c r="D724" s="310"/>
      <c r="Y724" s="518"/>
      <c r="Z724" s="519">
        <v>0.62991351730870648</v>
      </c>
      <c r="AA724" s="519">
        <v>3.1982183427648523</v>
      </c>
      <c r="AB724" s="519">
        <v>5.853077124662434</v>
      </c>
      <c r="AC724" s="519">
        <v>-0.97444526437044487</v>
      </c>
      <c r="AD724" s="519">
        <v>0.66985131944436005</v>
      </c>
    </row>
    <row r="725" spans="2:30" x14ac:dyDescent="0.3">
      <c r="B725" s="310"/>
      <c r="C725" s="310"/>
      <c r="D725" s="310"/>
      <c r="Y725" s="518"/>
      <c r="Z725" s="519">
        <v>0.74157515323333167</v>
      </c>
      <c r="AA725" s="519">
        <v>2.9639178889507027</v>
      </c>
      <c r="AB725" s="519">
        <v>5.853077124662434</v>
      </c>
      <c r="AC725" s="519">
        <v>-0.65846573435047162</v>
      </c>
      <c r="AD725" s="519">
        <v>0.71833773599417483</v>
      </c>
    </row>
    <row r="726" spans="2:30" x14ac:dyDescent="0.3">
      <c r="B726" s="310"/>
      <c r="C726" s="310"/>
      <c r="D726" s="310"/>
      <c r="Y726" s="518"/>
      <c r="Z726" s="519">
        <v>5.5404987960454086</v>
      </c>
      <c r="AA726" s="519">
        <v>2.3162861981044145</v>
      </c>
      <c r="AB726" s="519">
        <v>5.853077124662434</v>
      </c>
      <c r="AC726" s="519">
        <v>0.25921227948815329</v>
      </c>
      <c r="AD726" s="519">
        <v>0.34351439625757507</v>
      </c>
    </row>
    <row r="727" spans="2:30" x14ac:dyDescent="0.3">
      <c r="B727" s="310"/>
      <c r="C727" s="310"/>
      <c r="D727" s="310"/>
      <c r="Y727" s="518"/>
      <c r="Z727" s="519">
        <v>10.734866002331749</v>
      </c>
      <c r="AA727" s="519">
        <v>1.9123361196142921</v>
      </c>
      <c r="AB727" s="519">
        <v>5.853077124662434</v>
      </c>
      <c r="AC727" s="519">
        <v>3.9123358004080018</v>
      </c>
      <c r="AD727" s="519">
        <v>4.3966970819890809E-2</v>
      </c>
    </row>
    <row r="728" spans="2:30" x14ac:dyDescent="0.3">
      <c r="B728" s="310"/>
      <c r="C728" s="310"/>
      <c r="D728" s="310"/>
      <c r="Y728" s="518"/>
      <c r="Z728" s="519">
        <v>1.3582615835857246</v>
      </c>
      <c r="AA728" s="519">
        <v>1.7707020027124682</v>
      </c>
      <c r="AB728" s="519">
        <v>5.853077124662434</v>
      </c>
      <c r="AC728" s="519">
        <v>1.8077484406912987</v>
      </c>
      <c r="AD728" s="519">
        <v>0.61545317660409993</v>
      </c>
    </row>
    <row r="729" spans="2:30" x14ac:dyDescent="0.3">
      <c r="B729" s="310"/>
      <c r="C729" s="310"/>
      <c r="D729" s="310"/>
      <c r="Y729" s="518"/>
      <c r="Z729" s="519">
        <v>-3.0100286607490796</v>
      </c>
      <c r="AA729" s="519">
        <v>2.435415012972463</v>
      </c>
      <c r="AB729" s="519">
        <v>5.853077124662434</v>
      </c>
      <c r="AC729" s="519">
        <v>-2.9981025225925322</v>
      </c>
      <c r="AD729" s="519">
        <v>0.67282191323813634</v>
      </c>
    </row>
    <row r="730" spans="2:30" x14ac:dyDescent="0.3">
      <c r="B730" s="310"/>
      <c r="C730" s="310"/>
      <c r="D730" s="310"/>
      <c r="Y730" s="518"/>
      <c r="Z730" s="519">
        <v>-2.6087335544557995</v>
      </c>
      <c r="AA730" s="519">
        <v>2.8415815656845624</v>
      </c>
      <c r="AB730" s="519">
        <v>5.853077124662434</v>
      </c>
      <c r="AC730" s="519">
        <v>-1.0405142035347694</v>
      </c>
      <c r="AD730" s="519">
        <v>1.6090411871291121</v>
      </c>
    </row>
    <row r="731" spans="2:30" x14ac:dyDescent="0.3">
      <c r="B731" s="310"/>
      <c r="C731" s="310"/>
      <c r="D731" s="310"/>
      <c r="Y731" s="518"/>
      <c r="Z731" s="519">
        <v>-0.36152530100406</v>
      </c>
      <c r="AA731" s="519">
        <v>1.3873122244000418</v>
      </c>
      <c r="AB731" s="519">
        <v>5.853077124662434</v>
      </c>
      <c r="AC731" s="519">
        <v>3.0259581761190191</v>
      </c>
      <c r="AD731" s="519">
        <v>1.7545981251542457</v>
      </c>
    </row>
    <row r="732" spans="2:30" x14ac:dyDescent="0.3">
      <c r="B732" s="310"/>
      <c r="C732" s="310"/>
      <c r="D732" s="310"/>
      <c r="Y732" s="518"/>
      <c r="Z732" s="519">
        <v>5.3945662250532953</v>
      </c>
      <c r="AA732" s="519">
        <v>1.2464855343105827</v>
      </c>
      <c r="AB732" s="519">
        <v>5.853077124662434</v>
      </c>
      <c r="AC732" s="519">
        <v>-0.25688457791221708</v>
      </c>
      <c r="AD732" s="519">
        <v>1.6101438859989738</v>
      </c>
    </row>
    <row r="733" spans="2:30" x14ac:dyDescent="0.3">
      <c r="B733" s="310"/>
      <c r="C733" s="310"/>
      <c r="D733" s="310"/>
      <c r="Y733" s="518"/>
      <c r="Z733" s="519">
        <v>8.383664665030107</v>
      </c>
      <c r="AA733" s="519">
        <v>1.0080110020145905</v>
      </c>
      <c r="AB733" s="519">
        <v>5.853077124662434</v>
      </c>
      <c r="AC733" s="519">
        <v>6.8127471967249846</v>
      </c>
      <c r="AD733" s="519">
        <v>1.3053170488167265</v>
      </c>
    </row>
    <row r="734" spans="2:30" x14ac:dyDescent="0.3">
      <c r="B734" s="310"/>
      <c r="C734" s="310"/>
      <c r="D734" s="310"/>
      <c r="Y734" s="518"/>
      <c r="Z734" s="519">
        <v>0.55498061334010562</v>
      </c>
      <c r="AA734" s="519">
        <v>0.7983444803186357</v>
      </c>
      <c r="AB734" s="519">
        <v>5.853077124662434</v>
      </c>
      <c r="AC734" s="519">
        <v>4.9312343665839364</v>
      </c>
      <c r="AD734" s="519">
        <v>1.5105556085651273</v>
      </c>
    </row>
    <row r="735" spans="2:30" x14ac:dyDescent="0.3">
      <c r="B735" s="310"/>
      <c r="C735" s="310"/>
      <c r="D735" s="310"/>
      <c r="Y735" s="518"/>
      <c r="Z735" s="519">
        <v>0.37247475295951005</v>
      </c>
      <c r="AA735" s="519">
        <v>0.23815019280201127</v>
      </c>
      <c r="AB735" s="519">
        <v>5.853077124662434</v>
      </c>
      <c r="AC735" s="519">
        <v>0.7965687666043948</v>
      </c>
      <c r="AD735" s="519">
        <v>0.87620085913751822</v>
      </c>
    </row>
    <row r="736" spans="2:30" x14ac:dyDescent="0.3">
      <c r="B736" s="310"/>
      <c r="C736" s="310"/>
      <c r="D736" s="310"/>
      <c r="Y736" s="518"/>
      <c r="Z736" s="519">
        <v>-4.6793503868210262</v>
      </c>
      <c r="AA736" s="519">
        <v>-0.5072194673965722</v>
      </c>
      <c r="AB736" s="519">
        <v>5.853077124662434</v>
      </c>
      <c r="AC736" s="519">
        <v>-5.1318903828682636</v>
      </c>
      <c r="AD736" s="519">
        <v>-1.1920609123298789</v>
      </c>
    </row>
    <row r="737" spans="2:30" x14ac:dyDescent="0.3">
      <c r="B737" s="310"/>
      <c r="C737" s="310"/>
      <c r="D737" s="310"/>
      <c r="Y737" s="518"/>
      <c r="Z737" s="519">
        <v>-4.0763992063274825</v>
      </c>
      <c r="AA737" s="519">
        <v>-1.8743484321172612</v>
      </c>
      <c r="AB737" s="519">
        <v>5.853077124662434</v>
      </c>
      <c r="AC737" s="519">
        <v>0.39615571470403665</v>
      </c>
      <c r="AD737" s="519">
        <v>-4.0282916998456368</v>
      </c>
    </row>
    <row r="738" spans="2:30" x14ac:dyDescent="0.3">
      <c r="B738" s="310"/>
      <c r="C738" s="310"/>
      <c r="D738" s="310"/>
      <c r="Y738" s="518"/>
      <c r="Z738" s="519">
        <v>-4.2828853136204321</v>
      </c>
      <c r="AA738" s="519">
        <v>-1.6381464663618333</v>
      </c>
      <c r="AB738" s="519">
        <v>5.853077124662434</v>
      </c>
      <c r="AC738" s="519">
        <v>-1.4145250698742444</v>
      </c>
      <c r="AD738" s="519">
        <v>-6.1344723804652732</v>
      </c>
    </row>
    <row r="739" spans="2:30" x14ac:dyDescent="0.3">
      <c r="B739" s="310"/>
      <c r="C739" s="310"/>
      <c r="D739" s="310"/>
      <c r="Y739" s="518">
        <v>44562</v>
      </c>
      <c r="Z739" s="519">
        <v>0.17697860366321194</v>
      </c>
      <c r="AA739" s="519">
        <v>-1.8379830785239311</v>
      </c>
      <c r="AB739" s="519"/>
      <c r="AC739" s="519">
        <v>-14.734716978183997</v>
      </c>
      <c r="AD739" s="519">
        <v>-6.9879138547115032</v>
      </c>
    </row>
    <row r="740" spans="2:30" x14ac:dyDescent="0.3">
      <c r="B740" s="310"/>
      <c r="C740" s="310"/>
      <c r="D740" s="310"/>
      <c r="Y740" s="518"/>
      <c r="Z740" s="519">
        <v>-1.1862380880147154</v>
      </c>
      <c r="AA740" s="519">
        <v>-1.7929274660358199</v>
      </c>
      <c r="AB740" s="519"/>
      <c r="AC740" s="519">
        <v>-13.040868315885319</v>
      </c>
      <c r="AD740" s="519">
        <v>-7.242076721060938</v>
      </c>
    </row>
    <row r="741" spans="2:30" x14ac:dyDescent="0.3">
      <c r="B741" s="310"/>
      <c r="C741" s="310"/>
      <c r="D741" s="310"/>
      <c r="Y741" s="518"/>
      <c r="Z741" s="519">
        <v>2.2083943736281038</v>
      </c>
      <c r="AA741" s="519">
        <v>-1.3228447693841587</v>
      </c>
      <c r="AB741" s="519"/>
      <c r="AC741" s="519">
        <v>-9.8120303977535173</v>
      </c>
      <c r="AD741" s="519">
        <v>-7.9228668320664957</v>
      </c>
    </row>
    <row r="742" spans="2:30" x14ac:dyDescent="0.3">
      <c r="B742" s="310"/>
      <c r="C742" s="310"/>
      <c r="D742" s="310"/>
      <c r="Y742" s="518"/>
      <c r="Z742" s="519">
        <v>-1.0263815321751755</v>
      </c>
      <c r="AA742" s="519">
        <v>-1.0316780478197338</v>
      </c>
      <c r="AB742" s="519"/>
      <c r="AC742" s="519">
        <v>-5.1775215531192202</v>
      </c>
      <c r="AD742" s="519">
        <v>-8.9725509544115543</v>
      </c>
    </row>
    <row r="743" spans="2:30" x14ac:dyDescent="0.3">
      <c r="B743" s="310"/>
      <c r="C743" s="310"/>
      <c r="D743" s="310"/>
      <c r="Y743" s="518"/>
      <c r="Z743" s="519">
        <v>-4.3639610994042499</v>
      </c>
      <c r="AA743" s="519">
        <v>-1.8435251499783287</v>
      </c>
      <c r="AB743" s="519"/>
      <c r="AC743" s="519">
        <v>-6.9110304473143032</v>
      </c>
      <c r="AD743" s="519">
        <v>-7.7443884841834194</v>
      </c>
    </row>
    <row r="744" spans="2:30" x14ac:dyDescent="0.3">
      <c r="B744" s="310"/>
      <c r="C744" s="310"/>
      <c r="D744" s="310"/>
      <c r="Y744" s="518"/>
      <c r="Z744" s="519">
        <v>-0.78582032976585325</v>
      </c>
      <c r="AA744" s="519">
        <v>-0.7926518421216322</v>
      </c>
      <c r="AB744" s="519"/>
      <c r="AC744" s="519">
        <v>-4.3693750623348677</v>
      </c>
      <c r="AD744" s="519">
        <v>-5.8521437200112798</v>
      </c>
    </row>
    <row r="745" spans="2:30" x14ac:dyDescent="0.3">
      <c r="B745" s="310"/>
      <c r="C745" s="310"/>
      <c r="D745" s="310"/>
      <c r="Y745" s="518"/>
      <c r="Z745" s="519">
        <v>-2.2447182626694593</v>
      </c>
      <c r="AA745" s="519">
        <v>-1.5352223958569933</v>
      </c>
      <c r="AB745" s="519"/>
      <c r="AC745" s="519">
        <v>-8.7623139262896501</v>
      </c>
      <c r="AD745" s="519">
        <v>-6.30577927523965</v>
      </c>
    </row>
    <row r="746" spans="2:30" x14ac:dyDescent="0.3">
      <c r="B746" s="310"/>
      <c r="C746" s="310"/>
      <c r="D746" s="310"/>
      <c r="Y746" s="518"/>
      <c r="Z746" s="519">
        <v>-5.5059511114469535</v>
      </c>
      <c r="AA746" s="519">
        <v>-2.1628377566797887</v>
      </c>
      <c r="AB746" s="519"/>
      <c r="AC746" s="519">
        <v>-6.1375796865870598</v>
      </c>
      <c r="AD746" s="519">
        <v>-6.331491829766299</v>
      </c>
    </row>
    <row r="747" spans="2:30" x14ac:dyDescent="0.3">
      <c r="B747" s="310"/>
      <c r="C747" s="310"/>
      <c r="D747" s="310"/>
      <c r="Y747" s="518"/>
      <c r="Z747" s="519">
        <v>6.1698750669821614</v>
      </c>
      <c r="AA747" s="519">
        <v>-2.5329112254384176</v>
      </c>
      <c r="AB747" s="519"/>
      <c r="AC747" s="519">
        <v>0.20484503331965698</v>
      </c>
      <c r="AD747" s="519">
        <v>-6.3131460753578432</v>
      </c>
    </row>
    <row r="748" spans="2:30" x14ac:dyDescent="0.3">
      <c r="B748" s="310"/>
      <c r="C748" s="310"/>
      <c r="D748" s="310"/>
      <c r="Y748" s="518"/>
      <c r="Z748" s="519">
        <v>-2.9895995025194226</v>
      </c>
      <c r="AA748" s="519">
        <v>-3.1100728437790539</v>
      </c>
      <c r="AB748" s="519"/>
      <c r="AC748" s="519">
        <v>-12.987479284352105</v>
      </c>
      <c r="AD748" s="519">
        <v>-6.0956514376699085</v>
      </c>
    </row>
    <row r="749" spans="2:30" x14ac:dyDescent="0.3">
      <c r="B749" s="310"/>
      <c r="C749" s="310"/>
      <c r="D749" s="310"/>
      <c r="Y749" s="518"/>
      <c r="Z749" s="519">
        <v>-5.4196890579347423</v>
      </c>
      <c r="AA749" s="519">
        <v>-3.483005189428257</v>
      </c>
      <c r="AB749" s="519"/>
      <c r="AC749" s="519">
        <v>-5.3575094348057632</v>
      </c>
      <c r="AD749" s="519">
        <v>-5.3821425055205339</v>
      </c>
    </row>
    <row r="750" spans="2:30" x14ac:dyDescent="0.3">
      <c r="B750" s="310"/>
      <c r="C750" s="310"/>
      <c r="D750" s="310"/>
      <c r="Y750" s="518"/>
      <c r="Z750" s="519">
        <v>-6.9544753807146549</v>
      </c>
      <c r="AA750" s="519">
        <v>-1.9868460982900282</v>
      </c>
      <c r="AB750" s="519"/>
      <c r="AC750" s="519">
        <v>-6.7826101664551146</v>
      </c>
      <c r="AD750" s="519">
        <v>-4.8630267785160344</v>
      </c>
    </row>
    <row r="751" spans="2:30" x14ac:dyDescent="0.3">
      <c r="B751" s="310"/>
      <c r="C751" s="310"/>
      <c r="D751" s="310"/>
      <c r="Y751" s="518"/>
      <c r="Z751" s="519">
        <v>-4.8259516581503075</v>
      </c>
      <c r="AA751" s="519">
        <v>-2.3292973934133601</v>
      </c>
      <c r="AB751" s="519"/>
      <c r="AC751" s="519">
        <v>-2.8469125985193244</v>
      </c>
      <c r="AD751" s="519">
        <v>-5.9808401702819207</v>
      </c>
    </row>
    <row r="752" spans="2:30" x14ac:dyDescent="0.3">
      <c r="B752" s="310"/>
      <c r="C752" s="310"/>
      <c r="D752" s="310"/>
      <c r="Y752" s="518"/>
      <c r="Z752" s="519">
        <v>-4.8552446822138773</v>
      </c>
      <c r="AA752" s="519">
        <v>-2.5088777632446164</v>
      </c>
      <c r="AB752" s="519"/>
      <c r="AC752" s="519">
        <v>-3.767751401244027</v>
      </c>
      <c r="AD752" s="519">
        <v>-6.4197297042977777</v>
      </c>
    </row>
    <row r="753" spans="2:30" x14ac:dyDescent="0.3">
      <c r="B753" s="310"/>
      <c r="C753" s="310"/>
      <c r="D753" s="310"/>
      <c r="Y753" s="518"/>
      <c r="Z753" s="519">
        <v>4.9671625265206458</v>
      </c>
      <c r="AA753" s="519">
        <v>-1.032023213803462</v>
      </c>
      <c r="AB753" s="519"/>
      <c r="AC753" s="519">
        <v>-2.5037695975555607</v>
      </c>
      <c r="AD753" s="519">
        <v>-6.1820111575960812</v>
      </c>
    </row>
    <row r="754" spans="2:30" x14ac:dyDescent="0.3">
      <c r="B754" s="310"/>
      <c r="C754" s="310"/>
      <c r="D754" s="310"/>
      <c r="Y754" s="518"/>
      <c r="Z754" s="519">
        <v>3.7727160011188419</v>
      </c>
      <c r="AA754" s="519">
        <v>0.73923894061812512</v>
      </c>
      <c r="AB754" s="519"/>
      <c r="AC754" s="519">
        <v>-7.6198487090415483</v>
      </c>
      <c r="AD754" s="519">
        <v>-6.0892187249766367</v>
      </c>
    </row>
    <row r="755" spans="2:30" x14ac:dyDescent="0.3">
      <c r="B755" s="310"/>
      <c r="C755" s="310"/>
      <c r="D755" s="310"/>
      <c r="Y755" s="518"/>
      <c r="Z755" s="519">
        <v>-4.2466620913382211</v>
      </c>
      <c r="AA755" s="519">
        <v>2.5804682008907127</v>
      </c>
      <c r="AB755" s="519"/>
      <c r="AC755" s="519">
        <v>-16.059706022463104</v>
      </c>
      <c r="AD755" s="519">
        <v>-5.7351605137333701</v>
      </c>
    </row>
    <row r="756" spans="2:30" x14ac:dyDescent="0.3">
      <c r="B756" s="310"/>
      <c r="C756" s="310"/>
      <c r="D756" s="310"/>
      <c r="Y756" s="518"/>
      <c r="Z756" s="519">
        <v>4.9182927881533391</v>
      </c>
      <c r="AA756" s="519">
        <v>4.8066934385840474</v>
      </c>
      <c r="AB756" s="519"/>
      <c r="AC756" s="519">
        <v>-3.6934796078938916</v>
      </c>
      <c r="AD756" s="519">
        <v>-5.3814877756808688</v>
      </c>
    </row>
    <row r="757" spans="2:30" x14ac:dyDescent="0.3">
      <c r="B757" s="310"/>
      <c r="C757" s="310"/>
      <c r="D757" s="310"/>
      <c r="Y757" s="518"/>
      <c r="Z757" s="519">
        <v>5.444359700236455</v>
      </c>
      <c r="AA757" s="519">
        <v>5.4382053680983216</v>
      </c>
      <c r="AB757" s="519"/>
      <c r="AC757" s="519">
        <v>-6.1330631381189988</v>
      </c>
      <c r="AD757" s="519">
        <v>-5.2175273605743149</v>
      </c>
    </row>
    <row r="758" spans="2:30" x14ac:dyDescent="0.3">
      <c r="B758" s="310"/>
      <c r="C758" s="310"/>
      <c r="D758" s="310"/>
      <c r="Y758" s="518"/>
      <c r="Z758" s="519">
        <v>8.0626531637578065</v>
      </c>
      <c r="AA758" s="519">
        <v>7.5644631903358066</v>
      </c>
      <c r="AB758" s="519"/>
      <c r="AC758" s="519">
        <v>-0.3685051198164615</v>
      </c>
      <c r="AD758" s="519">
        <v>-3.5494354622042033</v>
      </c>
    </row>
    <row r="759" spans="2:30" x14ac:dyDescent="0.3">
      <c r="B759" s="310"/>
      <c r="C759" s="310"/>
      <c r="D759" s="310"/>
      <c r="Y759" s="518"/>
      <c r="Z759" s="519">
        <v>10.728331981639464</v>
      </c>
      <c r="AA759" s="519">
        <v>9.2033665116396097</v>
      </c>
      <c r="AB759" s="519"/>
      <c r="AC759" s="519">
        <v>-1.2920422348765186</v>
      </c>
      <c r="AD759" s="519">
        <v>-2.1348462434850779</v>
      </c>
    </row>
    <row r="760" spans="2:30" x14ac:dyDescent="0.3">
      <c r="B760" s="310"/>
      <c r="C760" s="310"/>
      <c r="D760" s="310"/>
      <c r="Y760" s="518"/>
      <c r="Z760" s="519">
        <v>9.3877460331205658</v>
      </c>
      <c r="AA760" s="519">
        <v>9.2321733742350265</v>
      </c>
      <c r="AB760" s="519"/>
      <c r="AC760" s="519">
        <v>-1.3560466918096807</v>
      </c>
      <c r="AD760" s="519">
        <v>-1.3906375789007572</v>
      </c>
    </row>
    <row r="761" spans="2:30" x14ac:dyDescent="0.3">
      <c r="B761" s="310"/>
      <c r="C761" s="310"/>
      <c r="D761" s="310"/>
      <c r="Y761" s="518"/>
      <c r="Z761" s="519">
        <v>18.656520756781237</v>
      </c>
      <c r="AA761" s="519">
        <v>9.574471872130248</v>
      </c>
      <c r="AB761" s="519"/>
      <c r="AC761" s="519">
        <v>4.0567945795492335</v>
      </c>
      <c r="AD761" s="519">
        <v>-0.81893759004750721</v>
      </c>
    </row>
    <row r="762" spans="2:30" x14ac:dyDescent="0.3">
      <c r="B762" s="310"/>
      <c r="C762" s="310"/>
      <c r="D762" s="310"/>
      <c r="Y762" s="518"/>
      <c r="Z762" s="519">
        <v>7.225661157788398</v>
      </c>
      <c r="AA762" s="519">
        <v>9.5765256970660992</v>
      </c>
      <c r="AB762" s="519"/>
      <c r="AC762" s="519">
        <v>-6.1575814914292266</v>
      </c>
      <c r="AD762" s="519">
        <v>-0.53526906290584619</v>
      </c>
    </row>
    <row r="763" spans="2:30" x14ac:dyDescent="0.3">
      <c r="B763" s="310"/>
      <c r="C763" s="310"/>
      <c r="D763" s="310"/>
      <c r="Y763" s="518"/>
      <c r="Z763" s="519">
        <v>5.1199408263212591</v>
      </c>
      <c r="AA763" s="519">
        <v>8.8817469252280308</v>
      </c>
      <c r="AB763" s="519"/>
      <c r="AC763" s="519">
        <v>1.5159810441963515</v>
      </c>
      <c r="AD763" s="519">
        <v>-0.58546970353644257</v>
      </c>
    </row>
    <row r="764" spans="2:30" x14ac:dyDescent="0.3">
      <c r="B764" s="310"/>
      <c r="C764" s="310"/>
      <c r="D764" s="310"/>
      <c r="Y764" s="518"/>
      <c r="Z764" s="519">
        <v>7.8404491855030063</v>
      </c>
      <c r="AA764" s="519">
        <v>8.8736455277124175</v>
      </c>
      <c r="AB764" s="519"/>
      <c r="AC764" s="519">
        <v>-2.1311632161462484</v>
      </c>
      <c r="AD764" s="519">
        <v>-0.33243697255900478</v>
      </c>
    </row>
    <row r="765" spans="2:30" x14ac:dyDescent="0.3">
      <c r="B765" s="310"/>
      <c r="C765" s="310"/>
      <c r="D765" s="310"/>
      <c r="Y765" s="518"/>
      <c r="Z765" s="519">
        <v>8.0770299383087583</v>
      </c>
      <c r="AA765" s="519">
        <v>8.5496594626119151</v>
      </c>
      <c r="AB765" s="519"/>
      <c r="AC765" s="519">
        <v>1.6171745701751661</v>
      </c>
      <c r="AD765" s="519">
        <v>-0.51378106436569781</v>
      </c>
    </row>
    <row r="766" spans="2:30" x14ac:dyDescent="0.3">
      <c r="B766" s="310"/>
      <c r="C766" s="310"/>
      <c r="D766" s="310"/>
      <c r="Y766" s="518"/>
      <c r="Z766" s="519">
        <v>5.8648805787729819</v>
      </c>
      <c r="AA766" s="519">
        <v>9.6296581157484216</v>
      </c>
      <c r="AB766" s="519"/>
      <c r="AC766" s="519">
        <v>-1.6434467192906936</v>
      </c>
      <c r="AD766" s="519">
        <v>-0.49152820621117549</v>
      </c>
    </row>
    <row r="767" spans="2:30" x14ac:dyDescent="0.3">
      <c r="B767" s="310"/>
      <c r="C767" s="310"/>
      <c r="D767" s="310"/>
      <c r="Y767" s="518"/>
      <c r="Z767" s="519">
        <v>9.3310362505112856</v>
      </c>
      <c r="AA767" s="519">
        <v>9.429940778556638</v>
      </c>
      <c r="AB767" s="519"/>
      <c r="AC767" s="519">
        <v>0.41518242503238412</v>
      </c>
      <c r="AD767" s="519">
        <v>-1.1625982688960679</v>
      </c>
    </row>
    <row r="768" spans="2:30" x14ac:dyDescent="0.3">
      <c r="B768" s="310"/>
      <c r="C768" s="310"/>
      <c r="D768" s="310"/>
      <c r="Y768" s="518"/>
      <c r="Z768" s="519">
        <v>16.38861830107772</v>
      </c>
      <c r="AA768" s="519">
        <v>9.0451113046078309</v>
      </c>
      <c r="AB768" s="519"/>
      <c r="AC768" s="519">
        <v>2.7873859369023819</v>
      </c>
      <c r="AD768" s="519">
        <v>-1.8670816619244976</v>
      </c>
    </row>
    <row r="769" spans="2:30" x14ac:dyDescent="0.3">
      <c r="B769" s="310"/>
      <c r="C769" s="310"/>
      <c r="D769" s="310"/>
      <c r="Y769" s="518"/>
      <c r="Z769" s="519">
        <v>14.785651729743931</v>
      </c>
      <c r="AA769" s="519">
        <v>9.611654657183168</v>
      </c>
      <c r="AB769" s="519"/>
      <c r="AC769" s="519">
        <v>-6.0018114843475701</v>
      </c>
      <c r="AD769" s="519">
        <v>-2.2735999489402263</v>
      </c>
    </row>
    <row r="770" spans="2:30" x14ac:dyDescent="0.3">
      <c r="B770" s="310"/>
      <c r="C770" s="310"/>
      <c r="D770" s="310"/>
      <c r="Y770" s="518">
        <v>44593</v>
      </c>
      <c r="Z770" s="519">
        <v>3.7219194659787753</v>
      </c>
      <c r="AA770" s="519">
        <v>10.114959395673704</v>
      </c>
      <c r="AB770" s="519"/>
      <c r="AC770" s="519">
        <v>-3.1815093945978958</v>
      </c>
      <c r="AD770" s="519">
        <v>-2.6960037362377016</v>
      </c>
    </row>
    <row r="771" spans="2:30" x14ac:dyDescent="0.3">
      <c r="B771" s="310"/>
      <c r="C771" s="310"/>
      <c r="D771" s="310"/>
      <c r="Y771" s="518"/>
      <c r="Z771" s="519">
        <v>5.1466428678613587</v>
      </c>
      <c r="AA771" s="519">
        <v>10.557873632983108</v>
      </c>
      <c r="AB771" s="519"/>
      <c r="AC771" s="519">
        <v>-7.0625469673452557</v>
      </c>
      <c r="AD771" s="519">
        <v>-2.7872742868882341</v>
      </c>
    </row>
    <row r="772" spans="2:30" x14ac:dyDescent="0.3">
      <c r="B772" s="310"/>
      <c r="C772" s="310"/>
      <c r="D772" s="310"/>
      <c r="Y772" s="518"/>
      <c r="Z772" s="519">
        <v>12.042833406336126</v>
      </c>
      <c r="AA772" s="519">
        <v>11.16835832372135</v>
      </c>
      <c r="AB772" s="519"/>
      <c r="AC772" s="519">
        <v>-1.2284534389349346</v>
      </c>
      <c r="AD772" s="519">
        <v>-2.6037488282323471</v>
      </c>
    </row>
    <row r="773" spans="2:30" x14ac:dyDescent="0.3">
      <c r="B773" s="310"/>
      <c r="C773" s="310"/>
      <c r="D773" s="310"/>
      <c r="Y773" s="518"/>
      <c r="Z773" s="519">
        <v>9.3880137482067259</v>
      </c>
      <c r="AA773" s="519">
        <v>10.54530021925668</v>
      </c>
      <c r="AB773" s="519"/>
      <c r="AC773" s="519">
        <v>-4.6002732303730198</v>
      </c>
      <c r="AD773" s="519">
        <v>-1.9281137330322053</v>
      </c>
    </row>
    <row r="774" spans="2:30" x14ac:dyDescent="0.3">
      <c r="B774" s="310"/>
      <c r="C774" s="310"/>
      <c r="D774" s="310"/>
      <c r="Y774" s="518"/>
      <c r="Z774" s="519">
        <v>12.431435911677116</v>
      </c>
      <c r="AA774" s="519">
        <v>10.626895617783751</v>
      </c>
      <c r="AB774" s="519"/>
      <c r="AC774" s="519">
        <v>-0.22371142952134448</v>
      </c>
      <c r="AD774" s="519">
        <v>-2.328734786238897</v>
      </c>
    </row>
    <row r="775" spans="2:30" x14ac:dyDescent="0.3">
      <c r="B775" s="310"/>
      <c r="C775" s="310"/>
      <c r="D775" s="310"/>
      <c r="Y775" s="518"/>
      <c r="Z775" s="519">
        <v>20.662011136245411</v>
      </c>
      <c r="AA775" s="519">
        <v>10.677947650654289</v>
      </c>
      <c r="AB775" s="519"/>
      <c r="AC775" s="519">
        <v>4.0720641474935917</v>
      </c>
      <c r="AD775" s="519">
        <v>-2.1089648542127697</v>
      </c>
    </row>
    <row r="776" spans="2:30" x14ac:dyDescent="0.3">
      <c r="B776" s="310"/>
      <c r="C776" s="310"/>
      <c r="D776" s="310"/>
      <c r="Y776" s="518"/>
      <c r="Z776" s="519">
        <v>10.42424499849124</v>
      </c>
      <c r="AA776" s="519">
        <v>10.307864168242807</v>
      </c>
      <c r="AB776" s="519"/>
      <c r="AC776" s="519">
        <v>-1.2723658179465787</v>
      </c>
      <c r="AD776" s="519">
        <v>-1.8081196465468525</v>
      </c>
    </row>
    <row r="777" spans="2:30" x14ac:dyDescent="0.3">
      <c r="B777" s="310"/>
      <c r="C777" s="310"/>
      <c r="D777" s="310"/>
      <c r="Y777" s="518"/>
      <c r="Z777" s="519">
        <v>4.293087255668274</v>
      </c>
      <c r="AA777" s="519">
        <v>10.086648620645423</v>
      </c>
      <c r="AB777" s="519"/>
      <c r="AC777" s="519">
        <v>-5.9858567670447371</v>
      </c>
      <c r="AD777" s="519">
        <v>-1.6399544450672832</v>
      </c>
    </row>
    <row r="778" spans="2:30" x14ac:dyDescent="0.3">
      <c r="B778" s="310"/>
      <c r="C778" s="310"/>
      <c r="D778" s="310"/>
      <c r="Y778" s="518"/>
      <c r="Z778" s="519">
        <v>5.504007097955145</v>
      </c>
      <c r="AA778" s="519">
        <v>9.8801266127280769</v>
      </c>
      <c r="AB778" s="519"/>
      <c r="AC778" s="519">
        <v>-5.5241574431623661</v>
      </c>
      <c r="AD778" s="519">
        <v>-0.54353184800626764</v>
      </c>
    </row>
    <row r="779" spans="2:30" x14ac:dyDescent="0.3">
      <c r="B779" s="310"/>
      <c r="C779" s="310"/>
      <c r="D779" s="310"/>
      <c r="Y779" s="518"/>
      <c r="Z779" s="519">
        <v>9.4522490294557286</v>
      </c>
      <c r="AA779" s="519">
        <v>9.5226919445351577</v>
      </c>
      <c r="AB779" s="519"/>
      <c r="AC779" s="519">
        <v>0.87746301472648724</v>
      </c>
      <c r="AD779" s="519">
        <v>0.55887176258581761</v>
      </c>
    </row>
    <row r="780" spans="2:30" x14ac:dyDescent="0.3">
      <c r="B780" s="310"/>
      <c r="C780" s="310"/>
      <c r="D780" s="310"/>
      <c r="Y780" s="518"/>
      <c r="Z780" s="519">
        <v>7.8395049150250475</v>
      </c>
      <c r="AA780" s="519">
        <v>9.9854198672041719</v>
      </c>
      <c r="AB780" s="519"/>
      <c r="AC780" s="519">
        <v>-3.423116820016034</v>
      </c>
      <c r="AD780" s="519">
        <v>0.13990123289766693</v>
      </c>
    </row>
    <row r="781" spans="2:30" x14ac:dyDescent="0.3">
      <c r="B781" s="310"/>
      <c r="C781" s="310"/>
      <c r="D781" s="310"/>
      <c r="Y781" s="518"/>
      <c r="Z781" s="519">
        <v>10.985781856255699</v>
      </c>
      <c r="AA781" s="519">
        <v>10.472910800869679</v>
      </c>
      <c r="AB781" s="519"/>
      <c r="AC781" s="519">
        <v>7.4512467499057635</v>
      </c>
      <c r="AD781" s="519">
        <v>1.733025907870805</v>
      </c>
    </row>
    <row r="782" spans="2:30" x14ac:dyDescent="0.3">
      <c r="B782" s="310"/>
      <c r="C782" s="310"/>
      <c r="D782" s="310"/>
      <c r="Y782" s="518"/>
      <c r="Z782" s="519">
        <v>18.159968458894973</v>
      </c>
      <c r="AA782" s="519">
        <v>9.8443864668134982</v>
      </c>
      <c r="AB782" s="519"/>
      <c r="AC782" s="519">
        <v>11.788889421638189</v>
      </c>
      <c r="AD782" s="519">
        <v>3.0558267466604434</v>
      </c>
    </row>
    <row r="783" spans="2:30" x14ac:dyDescent="0.3">
      <c r="B783" s="310"/>
      <c r="C783" s="310"/>
      <c r="D783" s="310"/>
      <c r="Y783" s="518"/>
      <c r="Z783" s="519">
        <v>13.663340457174332</v>
      </c>
      <c r="AA783" s="519">
        <v>10.081456925423941</v>
      </c>
      <c r="AB783" s="519"/>
      <c r="AC783" s="519">
        <v>-4.2051595257636336</v>
      </c>
      <c r="AD783" s="519">
        <v>4.3030927277481492</v>
      </c>
    </row>
    <row r="784" spans="2:30" x14ac:dyDescent="0.3">
      <c r="B784" s="310"/>
      <c r="C784" s="310"/>
      <c r="D784" s="310"/>
      <c r="Y784" s="518"/>
      <c r="Z784" s="519">
        <v>7.7055237913268257</v>
      </c>
      <c r="AA784" s="519">
        <v>9.6693033838872502</v>
      </c>
      <c r="AB784" s="519"/>
      <c r="AC784" s="519">
        <v>5.1660159577672289</v>
      </c>
      <c r="AD784" s="519">
        <v>5.0305457829711475</v>
      </c>
    </row>
    <row r="785" spans="2:30" x14ac:dyDescent="0.3">
      <c r="B785" s="310"/>
      <c r="C785" s="310"/>
      <c r="D785" s="310"/>
      <c r="Y785" s="518"/>
      <c r="Z785" s="519">
        <v>1.1043367595618798</v>
      </c>
      <c r="AA785" s="519">
        <v>9.9396353338918964</v>
      </c>
      <c r="AB785" s="519"/>
      <c r="AC785" s="519">
        <v>3.7354484283651033</v>
      </c>
      <c r="AD785" s="519">
        <v>5.1437275735782402</v>
      </c>
    </row>
    <row r="786" spans="2:30" x14ac:dyDescent="0.3">
      <c r="B786" s="310"/>
      <c r="C786" s="310"/>
      <c r="D786" s="310"/>
      <c r="Y786" s="518"/>
      <c r="Z786" s="519">
        <v>11.111742239728828</v>
      </c>
      <c r="AA786" s="519">
        <v>9.8204135153406504</v>
      </c>
      <c r="AB786" s="519"/>
      <c r="AC786" s="519">
        <v>9.6083248823404261</v>
      </c>
      <c r="AD786" s="519">
        <v>5.0110194036458466</v>
      </c>
    </row>
    <row r="787" spans="2:30" x14ac:dyDescent="0.3">
      <c r="B787" s="310"/>
      <c r="C787" s="310"/>
      <c r="D787" s="310"/>
      <c r="Y787" s="518"/>
      <c r="Z787" s="519">
        <v>4.9544301242682085</v>
      </c>
      <c r="AA787" s="519">
        <v>9.5630079512438151</v>
      </c>
      <c r="AB787" s="519"/>
      <c r="AC787" s="519">
        <v>1.6690545665449577</v>
      </c>
      <c r="AD787" s="519">
        <v>5.1831761984326068</v>
      </c>
    </row>
    <row r="788" spans="2:30" x14ac:dyDescent="0.3">
      <c r="B788" s="310"/>
      <c r="C788" s="310"/>
      <c r="D788" s="310"/>
      <c r="Y788" s="518"/>
      <c r="Z788" s="519">
        <v>12.878105506288218</v>
      </c>
      <c r="AA788" s="519">
        <v>8.8022102241737095</v>
      </c>
      <c r="AB788" s="519"/>
      <c r="AC788" s="519">
        <v>8.2435192841554112</v>
      </c>
      <c r="AD788" s="519">
        <v>4.3801136152510827</v>
      </c>
    </row>
    <row r="789" spans="2:30" x14ac:dyDescent="0.3">
      <c r="B789" s="310"/>
      <c r="C789" s="310"/>
      <c r="D789" s="310"/>
      <c r="Y789" s="518"/>
      <c r="Z789" s="519">
        <v>17.325415729036273</v>
      </c>
      <c r="AA789" s="519">
        <v>9.477824811511919</v>
      </c>
      <c r="AB789" s="519"/>
      <c r="AC789" s="519">
        <v>10.859932232111433</v>
      </c>
      <c r="AD789" s="519">
        <v>3.873443224458486</v>
      </c>
    </row>
    <row r="790" spans="2:30" x14ac:dyDescent="0.3">
      <c r="B790" s="310"/>
      <c r="C790" s="310"/>
      <c r="D790" s="310"/>
      <c r="Y790" s="518"/>
      <c r="Z790" s="519">
        <v>11.861501508496472</v>
      </c>
      <c r="AA790" s="519">
        <v>9.4517149112518108</v>
      </c>
      <c r="AB790" s="519"/>
      <c r="AC790" s="519">
        <v>-3.0000619622563107</v>
      </c>
      <c r="AD790" s="519">
        <v>3.2391116896799708</v>
      </c>
    </row>
    <row r="791" spans="2:30" x14ac:dyDescent="0.3">
      <c r="B791" s="310"/>
      <c r="C791" s="310"/>
      <c r="D791" s="310"/>
      <c r="Y791" s="518"/>
      <c r="Z791" s="519">
        <v>2.3799397018360926</v>
      </c>
      <c r="AA791" s="519">
        <v>10.252478503004046</v>
      </c>
      <c r="AB791" s="519"/>
      <c r="AC791" s="519">
        <v>-0.45542212450344266</v>
      </c>
      <c r="AD791" s="519">
        <v>3.9386442977184259</v>
      </c>
    </row>
    <row r="792" spans="2:30" x14ac:dyDescent="0.3">
      <c r="B792" s="310"/>
      <c r="C792" s="310"/>
      <c r="D792" s="310"/>
      <c r="Y792" s="518"/>
      <c r="Z792" s="519">
        <v>5.8336388709293354</v>
      </c>
      <c r="AA792" s="519">
        <v>10.821387789387943</v>
      </c>
      <c r="AB792" s="519"/>
      <c r="AC792" s="519">
        <v>0.18875569281692606</v>
      </c>
      <c r="AD792" s="519">
        <v>4.8136763306992965</v>
      </c>
    </row>
    <row r="793" spans="2:30" x14ac:dyDescent="0.3">
      <c r="B793" s="310"/>
      <c r="C793" s="310"/>
      <c r="D793" s="310"/>
      <c r="Y793" s="518"/>
      <c r="Z793" s="519">
        <v>10.928972937908066</v>
      </c>
      <c r="AA793" s="519">
        <v>10.587695216001503</v>
      </c>
      <c r="AB793" s="519"/>
      <c r="AC793" s="519">
        <v>5.1680041388908222</v>
      </c>
      <c r="AD793" s="519">
        <v>4.4031011271214027</v>
      </c>
    </row>
    <row r="794" spans="2:30" x14ac:dyDescent="0.3">
      <c r="B794" s="310"/>
      <c r="C794" s="310"/>
      <c r="D794" s="310"/>
      <c r="Y794" s="518"/>
      <c r="Z794" s="519">
        <v>10.559775266533874</v>
      </c>
      <c r="AA794" s="519">
        <v>12.13550937246282</v>
      </c>
      <c r="AB794" s="519"/>
      <c r="AC794" s="519">
        <v>6.5657828228141426</v>
      </c>
      <c r="AD794" s="519">
        <v>5.0591737919677042</v>
      </c>
    </row>
    <row r="795" spans="2:30" x14ac:dyDescent="0.3">
      <c r="B795" s="310"/>
      <c r="C795" s="310"/>
      <c r="D795" s="310"/>
      <c r="Y795" s="518"/>
      <c r="Z795" s="519">
        <v>16.860470510975492</v>
      </c>
      <c r="AA795" s="519">
        <v>12.923158826072608</v>
      </c>
      <c r="AB795" s="519"/>
      <c r="AC795" s="519">
        <v>14.368743515021507</v>
      </c>
      <c r="AD795" s="519">
        <v>5.3708017219570952</v>
      </c>
    </row>
    <row r="796" spans="2:30" x14ac:dyDescent="0.3">
      <c r="B796" s="310"/>
      <c r="C796" s="310"/>
      <c r="D796" s="310"/>
      <c r="Y796" s="518"/>
      <c r="Z796" s="519">
        <v>15.689567715331174</v>
      </c>
      <c r="AA796" s="519">
        <v>12.590600159157239</v>
      </c>
      <c r="AB796" s="519"/>
      <c r="AC796" s="519">
        <v>7.9859058070661746</v>
      </c>
      <c r="AD796" s="519">
        <v>4.9167390668637569</v>
      </c>
    </row>
    <row r="797" spans="2:30" x14ac:dyDescent="0.3">
      <c r="B797" s="310"/>
      <c r="C797" s="310"/>
      <c r="D797" s="310"/>
      <c r="Y797" s="518"/>
      <c r="Z797" s="519">
        <v>22.696200603725703</v>
      </c>
      <c r="AA797" s="519">
        <v>13.746691351591133</v>
      </c>
      <c r="AB797" s="519"/>
      <c r="AC797" s="519">
        <v>1.5924466916678028</v>
      </c>
      <c r="AD797" s="519">
        <v>5.5149744948430124</v>
      </c>
    </row>
    <row r="798" spans="2:30" x14ac:dyDescent="0.3">
      <c r="B798" s="310"/>
      <c r="C798" s="310"/>
      <c r="D798" s="310"/>
      <c r="Y798" s="518">
        <v>44621</v>
      </c>
      <c r="Z798" s="519">
        <v>7.8934858771046095</v>
      </c>
      <c r="AA798" s="519">
        <v>14.24178722669615</v>
      </c>
      <c r="AB798" s="519"/>
      <c r="AC798" s="519">
        <v>1.7259733854222929</v>
      </c>
      <c r="AD798" s="519">
        <v>5.0191975286904222</v>
      </c>
    </row>
    <row r="799" spans="2:30" x14ac:dyDescent="0.3">
      <c r="B799" s="310"/>
      <c r="C799" s="310"/>
      <c r="D799" s="310"/>
      <c r="Y799" s="518"/>
      <c r="Z799" s="519">
        <v>3.5057282025217589</v>
      </c>
      <c r="AA799" s="519">
        <v>14.218130796405543</v>
      </c>
      <c r="AB799" s="519"/>
      <c r="AC799" s="519">
        <v>-2.9896828928364414</v>
      </c>
      <c r="AD799" s="519">
        <v>4.7491399477451228</v>
      </c>
    </row>
    <row r="800" spans="2:30" x14ac:dyDescent="0.3">
      <c r="B800" s="310"/>
      <c r="C800" s="310"/>
      <c r="D800" s="310"/>
      <c r="Y800" s="518"/>
      <c r="Z800" s="519">
        <v>19.021611284945326</v>
      </c>
      <c r="AA800" s="519">
        <v>14.738857822724714</v>
      </c>
      <c r="AB800" s="519"/>
      <c r="AC800" s="519">
        <v>9.3556521347456112</v>
      </c>
      <c r="AD800" s="519">
        <v>4.3855974607276034</v>
      </c>
    </row>
    <row r="801" spans="2:30" x14ac:dyDescent="0.3">
      <c r="B801" s="310"/>
      <c r="C801" s="310"/>
      <c r="D801" s="310"/>
      <c r="Y801" s="518"/>
      <c r="Z801" s="519">
        <v>14.025446392269011</v>
      </c>
      <c r="AA801" s="519">
        <v>14.94189054854613</v>
      </c>
      <c r="AB801" s="519"/>
      <c r="AC801" s="519">
        <v>3.0953440597460116</v>
      </c>
      <c r="AD801" s="519">
        <v>4.1036420958179054</v>
      </c>
    </row>
    <row r="802" spans="2:30" x14ac:dyDescent="0.3">
      <c r="B802" s="310"/>
      <c r="C802" s="310"/>
      <c r="D802" s="310"/>
      <c r="Y802" s="518"/>
      <c r="Z802" s="519">
        <v>16.694875498941201</v>
      </c>
      <c r="AA802" s="519">
        <v>15.428227520825555</v>
      </c>
      <c r="AB802" s="519"/>
      <c r="AC802" s="519">
        <v>12.47834044840441</v>
      </c>
      <c r="AD802" s="519">
        <v>3.8508189204199823</v>
      </c>
    </row>
    <row r="803" spans="2:30" x14ac:dyDescent="0.3">
      <c r="B803" s="310"/>
      <c r="C803" s="310"/>
      <c r="D803" s="310"/>
      <c r="Y803" s="518"/>
      <c r="Z803" s="519">
        <v>19.334656899565385</v>
      </c>
      <c r="AA803" s="519">
        <v>16.149225469928844</v>
      </c>
      <c r="AB803" s="519"/>
      <c r="AC803" s="519">
        <v>5.4411083979435375</v>
      </c>
      <c r="AD803" s="519">
        <v>4.3598341281366446</v>
      </c>
    </row>
    <row r="804" spans="2:30" x14ac:dyDescent="0.3">
      <c r="B804" s="310"/>
      <c r="C804" s="310"/>
      <c r="D804" s="310"/>
      <c r="Y804" s="518"/>
      <c r="Z804" s="519">
        <v>24.117429684475628</v>
      </c>
      <c r="AA804" s="519">
        <v>15.157743829694502</v>
      </c>
      <c r="AB804" s="519"/>
      <c r="AC804" s="519">
        <v>-0.38124086270008206</v>
      </c>
      <c r="AD804" s="519">
        <v>3.6367567615219758</v>
      </c>
    </row>
    <row r="805" spans="2:30" x14ac:dyDescent="0.3">
      <c r="B805" s="310"/>
      <c r="C805" s="310"/>
      <c r="D805" s="310"/>
      <c r="Y805" s="518"/>
      <c r="Z805" s="519">
        <v>11.29784468306058</v>
      </c>
      <c r="AA805" s="519">
        <v>15.264597462569393</v>
      </c>
      <c r="AB805" s="519"/>
      <c r="AC805" s="519">
        <v>-4.3788842363170488E-2</v>
      </c>
      <c r="AD805" s="519">
        <v>4.2437087827990423</v>
      </c>
    </row>
    <row r="806" spans="2:30" x14ac:dyDescent="0.3">
      <c r="B806" s="310"/>
      <c r="C806" s="310"/>
      <c r="D806" s="310"/>
      <c r="Y806" s="518"/>
      <c r="Z806" s="519">
        <v>8.5527138462447887</v>
      </c>
      <c r="AA806" s="519">
        <v>15.477185414992698</v>
      </c>
      <c r="AB806" s="519"/>
      <c r="AC806" s="519">
        <v>0.57342356118019211</v>
      </c>
      <c r="AD806" s="519">
        <v>3.6006506651376071</v>
      </c>
    </row>
    <row r="807" spans="2:30" x14ac:dyDescent="0.3">
      <c r="B807" s="310"/>
      <c r="C807" s="310"/>
      <c r="D807" s="310"/>
      <c r="Y807" s="518"/>
      <c r="Z807" s="519">
        <v>12.081239803304936</v>
      </c>
      <c r="AA807" s="519">
        <v>14.994339778309676</v>
      </c>
      <c r="AB807" s="519"/>
      <c r="AC807" s="519">
        <v>4.2941105684429317</v>
      </c>
      <c r="AD807" s="519">
        <v>4.0471287510921554</v>
      </c>
    </row>
    <row r="808" spans="2:30" x14ac:dyDescent="0.3">
      <c r="C808" s="310"/>
      <c r="D808" s="310"/>
      <c r="Y808" s="518"/>
      <c r="Z808" s="519">
        <v>14.773421822393225</v>
      </c>
      <c r="AA808" s="519">
        <v>16.138250709801689</v>
      </c>
      <c r="AB808" s="519"/>
      <c r="AC808" s="519">
        <v>7.3440082086854801</v>
      </c>
      <c r="AD808" s="519">
        <v>5.3990730643956208</v>
      </c>
    </row>
    <row r="809" spans="2:30" x14ac:dyDescent="0.3">
      <c r="C809" s="310"/>
      <c r="D809" s="310"/>
      <c r="Y809" s="518"/>
      <c r="Z809" s="519">
        <v>18.18299116590434</v>
      </c>
      <c r="AA809" s="519">
        <v>15.56849233049312</v>
      </c>
      <c r="AB809" s="519"/>
      <c r="AC809" s="519">
        <v>7.976933624774361</v>
      </c>
      <c r="AD809" s="519">
        <v>5.6440365403012249</v>
      </c>
    </row>
    <row r="810" spans="2:30" x14ac:dyDescent="0.3">
      <c r="C810" s="310"/>
      <c r="D810" s="310"/>
      <c r="Y810" s="518"/>
      <c r="Z810" s="519">
        <v>15.954737442784223</v>
      </c>
      <c r="AA810" s="519">
        <v>15.635664184194038</v>
      </c>
      <c r="AB810" s="519"/>
      <c r="AC810" s="519">
        <v>8.5664549996253783</v>
      </c>
      <c r="AD810" s="519">
        <v>5.6790664310079535</v>
      </c>
    </row>
    <row r="811" spans="2:30" x14ac:dyDescent="0.3">
      <c r="C811" s="310"/>
      <c r="D811" s="310"/>
      <c r="Y811" s="518"/>
      <c r="Z811" s="519">
        <v>32.124806204919729</v>
      </c>
      <c r="AA811" s="519">
        <v>15.017431775539702</v>
      </c>
      <c r="AB811" s="519"/>
      <c r="AC811" s="519">
        <v>9.0823693304241715</v>
      </c>
      <c r="AD811" s="519">
        <v>5.2275004573777011</v>
      </c>
    </row>
    <row r="812" spans="2:30" x14ac:dyDescent="0.3">
      <c r="Y812" s="518"/>
      <c r="Z812" s="519">
        <v>7.3095360279005881</v>
      </c>
      <c r="AA812" s="519">
        <v>13.895394051008783</v>
      </c>
      <c r="AB812" s="519"/>
      <c r="AC812" s="519">
        <v>1.6709554889760625</v>
      </c>
      <c r="AD812" s="519">
        <v>4.0082238768220106</v>
      </c>
    </row>
    <row r="813" spans="2:30" x14ac:dyDescent="0.3">
      <c r="Y813" s="518"/>
      <c r="Z813" s="519">
        <v>9.0229168221512275</v>
      </c>
      <c r="AA813" s="519">
        <v>13.0349181728436</v>
      </c>
      <c r="AB813" s="519"/>
      <c r="AC813" s="519">
        <v>0.81863279612728945</v>
      </c>
      <c r="AD813" s="519">
        <v>3.797376333210658</v>
      </c>
    </row>
    <row r="814" spans="2:30" x14ac:dyDescent="0.3">
      <c r="Y814" s="518"/>
      <c r="Z814" s="519">
        <v>7.7536129427245797</v>
      </c>
      <c r="AA814" s="519">
        <v>12.134375342663089</v>
      </c>
      <c r="AB814" s="519"/>
      <c r="AC814" s="519">
        <v>1.1331487530311648</v>
      </c>
      <c r="AD814" s="519">
        <v>2.9116296153840397</v>
      </c>
    </row>
    <row r="815" spans="2:30" x14ac:dyDescent="0.3">
      <c r="Y815" s="518"/>
      <c r="Z815" s="519">
        <v>6.9191577506768001</v>
      </c>
      <c r="AA815" s="519">
        <v>10.314323323646116</v>
      </c>
      <c r="AB815" s="519"/>
      <c r="AC815" s="519">
        <v>-1.1909278552043503</v>
      </c>
      <c r="AD815" s="519">
        <v>2.5888554831576118</v>
      </c>
    </row>
    <row r="816" spans="2:30" x14ac:dyDescent="0.3">
      <c r="Y816" s="518"/>
      <c r="Z816" s="519">
        <v>12.159660018748045</v>
      </c>
      <c r="AA816" s="519">
        <v>10.505354033462456</v>
      </c>
      <c r="AB816" s="519"/>
      <c r="AC816" s="519">
        <v>6.5010008194948909</v>
      </c>
      <c r="AD816" s="519">
        <v>1.7295265423282058</v>
      </c>
    </row>
    <row r="817" spans="25:30" x14ac:dyDescent="0.3">
      <c r="Y817" s="518"/>
      <c r="Z817" s="519">
        <v>9.650937631520641</v>
      </c>
      <c r="AA817" s="519">
        <v>9.8623055380807951</v>
      </c>
      <c r="AB817" s="519"/>
      <c r="AC817" s="519">
        <v>2.3662279748390489</v>
      </c>
      <c r="AD817" s="519">
        <v>3.3855078259920992</v>
      </c>
    </row>
    <row r="818" spans="25:30" x14ac:dyDescent="0.3">
      <c r="Y818" s="518"/>
      <c r="Z818" s="519">
        <v>19.384442071800933</v>
      </c>
      <c r="AA818" s="519">
        <v>9.7233169897065093</v>
      </c>
      <c r="AB818" s="519"/>
      <c r="AC818" s="519">
        <v>6.822950404839176</v>
      </c>
      <c r="AD818" s="519">
        <v>4.6068079724090847</v>
      </c>
    </row>
    <row r="819" spans="25:30" x14ac:dyDescent="0.3">
      <c r="Y819" s="518"/>
      <c r="Z819" s="519">
        <v>8.6467509966149692</v>
      </c>
      <c r="AA819" s="519">
        <v>9.7204271790919972</v>
      </c>
      <c r="AB819" s="519"/>
      <c r="AC819" s="519">
        <v>-4.3443470968297788</v>
      </c>
      <c r="AD819" s="519">
        <v>6.0053430636570511</v>
      </c>
    </row>
    <row r="820" spans="25:30" x14ac:dyDescent="0.3">
      <c r="Y820" s="518"/>
      <c r="Z820" s="519">
        <v>4.5215773544796054</v>
      </c>
      <c r="AA820" s="519">
        <v>9.0190024839143152</v>
      </c>
      <c r="AB820" s="519"/>
      <c r="AC820" s="519">
        <v>12.410501781774542</v>
      </c>
      <c r="AD820" s="519">
        <v>6.3325882836496845</v>
      </c>
    </row>
    <row r="821" spans="25:30" x14ac:dyDescent="0.3">
      <c r="Y821" s="518"/>
      <c r="Z821" s="519">
        <v>6.7806931041045733</v>
      </c>
      <c r="AA821" s="519">
        <v>9.0476839268194595</v>
      </c>
      <c r="AB821" s="519"/>
      <c r="AC821" s="519">
        <v>9.6822497779500623</v>
      </c>
      <c r="AD821" s="519">
        <v>6.5259555288796331</v>
      </c>
    </row>
    <row r="822" spans="25:30" x14ac:dyDescent="0.3">
      <c r="Y822" s="518"/>
      <c r="Z822" s="519">
        <v>6.8989290763752171</v>
      </c>
      <c r="AA822" s="519">
        <v>7.722433208121477</v>
      </c>
      <c r="AB822" s="519"/>
      <c r="AC822" s="519">
        <v>8.5988177835314161</v>
      </c>
      <c r="AD822" s="519">
        <v>5.6815360229591079</v>
      </c>
    </row>
    <row r="823" spans="25:30" x14ac:dyDescent="0.3">
      <c r="Y823" s="518"/>
      <c r="Z823" s="519">
        <v>7.2496871525042703</v>
      </c>
      <c r="AA823" s="519">
        <v>7.1373172888467549</v>
      </c>
      <c r="AB823" s="519"/>
      <c r="AC823" s="519">
        <v>8.7917173594433251</v>
      </c>
      <c r="AD823" s="519">
        <v>5.6094553717050974</v>
      </c>
    </row>
    <row r="824" spans="25:30" x14ac:dyDescent="0.3">
      <c r="Y824" s="518"/>
      <c r="Z824" s="519">
        <v>9.8517077318566528</v>
      </c>
      <c r="AA824" s="519">
        <v>6.564961213805665</v>
      </c>
      <c r="AB824" s="519"/>
      <c r="AC824" s="519">
        <v>3.7197986914486876</v>
      </c>
      <c r="AD824" s="519">
        <v>4.5831972326267145</v>
      </c>
    </row>
    <row r="825" spans="25:30" x14ac:dyDescent="0.3">
      <c r="Y825" s="518"/>
      <c r="Z825" s="519">
        <v>10.107687040915057</v>
      </c>
      <c r="AA825" s="519">
        <v>7.644446142451641</v>
      </c>
      <c r="AB825" s="519"/>
      <c r="AC825" s="519">
        <v>0.91201386339550083</v>
      </c>
      <c r="AD825" s="519">
        <v>4.8486801614173975</v>
      </c>
    </row>
    <row r="826" spans="25:30" x14ac:dyDescent="0.3">
      <c r="Y826" s="518"/>
      <c r="Z826" s="519">
        <v>4.550939561691921</v>
      </c>
      <c r="AA826" s="519">
        <v>7.1024618892335809</v>
      </c>
      <c r="AB826" s="519"/>
      <c r="AC826" s="519">
        <v>-4.84891165560785</v>
      </c>
      <c r="AD826" s="519">
        <v>4.2558215230857854</v>
      </c>
    </row>
    <row r="827" spans="25:30" x14ac:dyDescent="0.3">
      <c r="Y827" s="518"/>
      <c r="Z827" s="519">
        <v>0.51508482919196386</v>
      </c>
      <c r="AA827" s="519">
        <v>9.2067430327733764</v>
      </c>
      <c r="AB827" s="519"/>
      <c r="AC827" s="519">
        <v>5.226694808225858</v>
      </c>
      <c r="AD827" s="519">
        <v>5.0738016452511356</v>
      </c>
    </row>
    <row r="828" spans="25:30" x14ac:dyDescent="0.3">
      <c r="Y828" s="518"/>
      <c r="Z828" s="519">
        <v>14.33708760462641</v>
      </c>
      <c r="AA828" s="519">
        <v>8.7367000934533401</v>
      </c>
      <c r="AB828" s="519"/>
      <c r="AC828" s="519">
        <v>11.540630279484844</v>
      </c>
      <c r="AD828" s="519">
        <v>5.1421693602490626</v>
      </c>
    </row>
    <row r="829" spans="25:30" x14ac:dyDescent="0.3">
      <c r="Y829" s="518">
        <v>44652</v>
      </c>
      <c r="Z829" s="519">
        <v>3.105039303848792</v>
      </c>
      <c r="AA829" s="519">
        <v>8.9033828673707571</v>
      </c>
      <c r="AB829" s="519"/>
      <c r="AC829" s="519">
        <v>4.4488073152101322</v>
      </c>
      <c r="AD829" s="519">
        <v>4.9412133280287964</v>
      </c>
    </row>
    <row r="830" spans="25:30" x14ac:dyDescent="0.3">
      <c r="Y830" s="518"/>
      <c r="Z830" s="519">
        <v>21.979655157282838</v>
      </c>
      <c r="AA830" s="519">
        <v>9.2788529976642309</v>
      </c>
      <c r="AB830" s="519"/>
      <c r="AC830" s="519">
        <v>14.517578214600775</v>
      </c>
      <c r="AD830" s="519">
        <v>5.0429673985583054</v>
      </c>
    </row>
    <row r="831" spans="25:30" x14ac:dyDescent="0.3">
      <c r="Y831" s="518"/>
      <c r="Z831" s="519">
        <v>6.5614071566164007</v>
      </c>
      <c r="AA831" s="519">
        <v>10.122622394450719</v>
      </c>
      <c r="AB831" s="519"/>
      <c r="AC831" s="519">
        <v>4.198372696434177</v>
      </c>
      <c r="AD831" s="519">
        <v>5.1205854636418007</v>
      </c>
    </row>
    <row r="832" spans="25:30" x14ac:dyDescent="0.3">
      <c r="Y832" s="518"/>
      <c r="Z832" s="519">
        <v>11.274466458336992</v>
      </c>
      <c r="AA832" s="519">
        <v>9.908325747476642</v>
      </c>
      <c r="AB832" s="519"/>
      <c r="AC832" s="519">
        <v>-0.49467836214635952</v>
      </c>
      <c r="AD832" s="519">
        <v>4.6299547541008694</v>
      </c>
    </row>
    <row r="833" spans="25:30" x14ac:dyDescent="0.3">
      <c r="Y833" s="518"/>
      <c r="Z833" s="519">
        <v>7.1792304737462267</v>
      </c>
      <c r="AA833" s="519">
        <v>10.577427089017496</v>
      </c>
      <c r="AB833" s="519"/>
      <c r="AC833" s="519">
        <v>-4.1366331619012868</v>
      </c>
      <c r="AD833" s="519">
        <v>5.2370218166101852</v>
      </c>
    </row>
    <row r="834" spans="25:30" x14ac:dyDescent="0.3">
      <c r="Y834" s="518"/>
      <c r="Z834" s="519">
        <v>6.421470606697377</v>
      </c>
      <c r="AA834" s="519">
        <v>9.0587618514962802</v>
      </c>
      <c r="AB834" s="519"/>
      <c r="AC834" s="519">
        <v>5.770021263810321</v>
      </c>
      <c r="AD834" s="519">
        <v>4.4728705343338646</v>
      </c>
    </row>
    <row r="835" spans="25:30" x14ac:dyDescent="0.3">
      <c r="Y835" s="518"/>
      <c r="Z835" s="519">
        <v>12.837011075807869</v>
      </c>
      <c r="AA835" s="519">
        <v>9.8063190697835445</v>
      </c>
      <c r="AB835" s="519"/>
      <c r="AC835" s="519">
        <v>8.1062153126983247</v>
      </c>
      <c r="AD835" s="519">
        <v>5.2668795627414067</v>
      </c>
    </row>
    <row r="836" spans="25:30" x14ac:dyDescent="0.3">
      <c r="Y836" s="518"/>
      <c r="Z836" s="519">
        <v>7.7887486946347604</v>
      </c>
      <c r="AA836" s="519">
        <v>9.7512230794768833</v>
      </c>
      <c r="AB836" s="519"/>
      <c r="AC836" s="519">
        <v>8.6982767527753424</v>
      </c>
      <c r="AD836" s="519">
        <v>5.5272698879208706</v>
      </c>
    </row>
    <row r="837" spans="25:30" x14ac:dyDescent="0.3">
      <c r="Y837" s="518"/>
      <c r="Z837" s="519">
        <v>11.348998494634326</v>
      </c>
      <c r="AA837" s="519">
        <v>10.629664067890307</v>
      </c>
      <c r="AB837" s="519"/>
      <c r="AC837" s="519">
        <v>9.1685192386665335</v>
      </c>
      <c r="AD837" s="519">
        <v>7.3748156777109228</v>
      </c>
    </row>
    <row r="838" spans="25:30" x14ac:dyDescent="0.3">
      <c r="Y838" s="518"/>
      <c r="Z838" s="519">
        <v>11.794307684627263</v>
      </c>
      <c r="AA838" s="519">
        <v>10.751683925070887</v>
      </c>
      <c r="AB838" s="519"/>
      <c r="AC838" s="519">
        <v>9.7564358952869696</v>
      </c>
      <c r="AD838" s="519">
        <v>8.8051527531173264</v>
      </c>
    </row>
    <row r="839" spans="25:30" x14ac:dyDescent="0.3">
      <c r="Y839" s="518"/>
      <c r="Z839" s="519">
        <v>10.88879452619036</v>
      </c>
      <c r="AA839" s="519">
        <v>9.7072771815496868</v>
      </c>
      <c r="AB839" s="519"/>
      <c r="AC839" s="519">
        <v>1.328053914109887</v>
      </c>
      <c r="AD839" s="519">
        <v>7.7813242382901739</v>
      </c>
    </row>
    <row r="840" spans="25:30" x14ac:dyDescent="0.3">
      <c r="Y840" s="518"/>
      <c r="Z840" s="519">
        <v>13.328317392640205</v>
      </c>
      <c r="AA840" s="519">
        <v>8.9240908532439498</v>
      </c>
      <c r="AB840" s="519"/>
      <c r="AC840" s="519">
        <v>8.7961873666290842</v>
      </c>
      <c r="AD840" s="519">
        <v>6.9336510190904601</v>
      </c>
    </row>
    <row r="841" spans="25:30" x14ac:dyDescent="0.3">
      <c r="Y841" s="518"/>
      <c r="Z841" s="519">
        <v>7.275609606961428</v>
      </c>
      <c r="AA841" s="519">
        <v>9.6109177658210196</v>
      </c>
      <c r="AB841" s="519"/>
      <c r="AC841" s="519">
        <v>15.782380791655143</v>
      </c>
      <c r="AD841" s="519">
        <v>6.6275920363526444</v>
      </c>
    </row>
    <row r="842" spans="25:30" x14ac:dyDescent="0.3">
      <c r="Y842" s="518"/>
      <c r="Z842" s="519">
        <v>5.5261638711594632</v>
      </c>
      <c r="AA842" s="519">
        <v>11.079721802168182</v>
      </c>
      <c r="AB842" s="519"/>
      <c r="AC842" s="519">
        <v>0.93941570890825687</v>
      </c>
      <c r="AD842" s="519">
        <v>6.7956196367134964</v>
      </c>
    </row>
    <row r="843" spans="25:30" x14ac:dyDescent="0.3">
      <c r="Y843" s="518"/>
      <c r="Z843" s="519">
        <v>2.3064443964946104</v>
      </c>
      <c r="AA843" s="519"/>
      <c r="AB843" s="519"/>
      <c r="AC843" s="519">
        <v>2.7645642183773447</v>
      </c>
      <c r="AD843" s="519"/>
    </row>
    <row r="844" spans="25:30" x14ac:dyDescent="0.3">
      <c r="Y844" s="518"/>
      <c r="Z844" s="519">
        <v>16.156786882673817</v>
      </c>
      <c r="AA844" s="519"/>
      <c r="AB844" s="519"/>
      <c r="AC844" s="519">
        <v>7.0261063595018243</v>
      </c>
      <c r="AD844" s="519"/>
    </row>
    <row r="845" spans="25:30" x14ac:dyDescent="0.3">
      <c r="Y845" s="518">
        <v>44668</v>
      </c>
      <c r="Z845" s="519">
        <v>22.075935939057388</v>
      </c>
      <c r="AA845" s="519"/>
      <c r="AB845" s="519"/>
      <c r="AC845" s="519">
        <v>10.932629097812935</v>
      </c>
      <c r="AD845" s="519"/>
    </row>
  </sheetData>
  <mergeCells count="38">
    <mergeCell ref="B2:X2"/>
    <mergeCell ref="C37:Q37"/>
    <mergeCell ref="B4:V4"/>
    <mergeCell ref="Y4:AD4"/>
    <mergeCell ref="C6:U9"/>
    <mergeCell ref="C141:D141"/>
    <mergeCell ref="G40:G41"/>
    <mergeCell ref="H40:J40"/>
    <mergeCell ref="K40:M40"/>
    <mergeCell ref="N40:Q40"/>
    <mergeCell ref="C132:N132"/>
    <mergeCell ref="C134:D136"/>
    <mergeCell ref="E134:H134"/>
    <mergeCell ref="I134:L134"/>
    <mergeCell ref="E135:E136"/>
    <mergeCell ref="F135:F136"/>
    <mergeCell ref="C39:C41"/>
    <mergeCell ref="D39:G39"/>
    <mergeCell ref="H39:M39"/>
    <mergeCell ref="N39:Q39"/>
    <mergeCell ref="D40:E40"/>
    <mergeCell ref="G135:H136"/>
    <mergeCell ref="I135:I136"/>
    <mergeCell ref="J135:J136"/>
    <mergeCell ref="K135:L136"/>
    <mergeCell ref="C139:D139"/>
    <mergeCell ref="C160:N161"/>
    <mergeCell ref="C142:D142"/>
    <mergeCell ref="C143:D143"/>
    <mergeCell ref="C145:D145"/>
    <mergeCell ref="C146:D146"/>
    <mergeCell ref="C147:D147"/>
    <mergeCell ref="C148:D148"/>
    <mergeCell ref="C149:D149"/>
    <mergeCell ref="C150:D150"/>
    <mergeCell ref="C151:D151"/>
    <mergeCell ref="C153:K154"/>
    <mergeCell ref="C155:K156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B160"/>
  <sheetViews>
    <sheetView showGridLines="0" zoomScale="80" zoomScaleNormal="80" workbookViewId="0">
      <pane xSplit="3" topLeftCell="AN1" activePane="topRight" state="frozen"/>
      <selection activeCell="AV5" sqref="AV5:AY5"/>
      <selection pane="topRight" activeCell="A22" sqref="A22"/>
    </sheetView>
  </sheetViews>
  <sheetFormatPr defaultRowHeight="14.4" x14ac:dyDescent="0.3"/>
  <cols>
    <col min="1" max="1" width="54.88671875" style="517" customWidth="1"/>
    <col min="2" max="2" width="8.44140625" style="517" customWidth="1"/>
    <col min="3" max="3" width="18.109375" style="517" customWidth="1"/>
    <col min="4" max="51" width="11.6640625" style="517" customWidth="1"/>
    <col min="52" max="52" width="9.6640625" style="517" customWidth="1"/>
    <col min="53" max="16384" width="8.88671875" style="517"/>
  </cols>
  <sheetData>
    <row r="2" spans="1:54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  <c r="AZ2" s="212"/>
      <c r="BA2" s="212"/>
    </row>
    <row r="3" spans="1:54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  <c r="AZ3" s="212"/>
      <c r="BA3" s="212"/>
    </row>
    <row r="4" spans="1:54" ht="20.25" customHeight="1" x14ac:dyDescent="0.35">
      <c r="A4" s="606" t="s">
        <v>245</v>
      </c>
      <c r="B4" s="606"/>
      <c r="C4" s="606"/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  <c r="P4" s="606"/>
      <c r="Q4" s="606"/>
      <c r="R4" s="606"/>
      <c r="S4" s="606"/>
      <c r="T4" s="606"/>
      <c r="U4" s="606"/>
      <c r="V4" s="606"/>
      <c r="W4" s="606"/>
      <c r="X4" s="606"/>
      <c r="Y4" s="606"/>
      <c r="Z4" s="606"/>
      <c r="AA4" s="606"/>
      <c r="AB4" s="606"/>
      <c r="AC4" s="606"/>
      <c r="AD4" s="606"/>
      <c r="AE4" s="606"/>
      <c r="AF4" s="606"/>
    </row>
    <row r="5" spans="1:54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605"/>
      <c r="AW5" s="605"/>
      <c r="AX5" s="605"/>
      <c r="AY5" s="605"/>
    </row>
    <row r="6" spans="1:54" ht="23.25" customHeight="1" thickBot="1" x14ac:dyDescent="0.35">
      <c r="A6" s="607"/>
      <c r="B6" s="174"/>
      <c r="C6" s="175"/>
      <c r="D6" s="610" t="s">
        <v>39</v>
      </c>
      <c r="E6" s="611"/>
      <c r="F6" s="611"/>
      <c r="G6" s="611"/>
      <c r="H6" s="611"/>
      <c r="I6" s="611"/>
      <c r="J6" s="611"/>
      <c r="K6" s="611"/>
      <c r="L6" s="611"/>
      <c r="M6" s="611"/>
      <c r="N6" s="611"/>
      <c r="O6" s="611"/>
      <c r="P6" s="611"/>
      <c r="Q6" s="611"/>
      <c r="R6" s="611"/>
      <c r="S6" s="611"/>
      <c r="T6" s="611"/>
      <c r="U6" s="611"/>
      <c r="V6" s="611"/>
      <c r="W6" s="611"/>
      <c r="X6" s="611"/>
      <c r="Y6" s="611"/>
      <c r="Z6" s="611"/>
      <c r="AA6" s="611"/>
      <c r="AB6" s="611"/>
      <c r="AC6" s="611"/>
      <c r="AD6" s="611"/>
      <c r="AE6" s="611"/>
      <c r="AF6" s="611"/>
      <c r="AG6" s="611"/>
      <c r="AH6" s="611"/>
      <c r="AI6" s="611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</row>
    <row r="7" spans="1:54" s="177" customFormat="1" ht="23.25" customHeight="1" thickBot="1" x14ac:dyDescent="0.35">
      <c r="A7" s="608"/>
      <c r="B7" s="176"/>
      <c r="C7" s="215"/>
      <c r="D7" s="612">
        <v>2019</v>
      </c>
      <c r="E7" s="613"/>
      <c r="F7" s="613"/>
      <c r="G7" s="613"/>
      <c r="H7" s="613"/>
      <c r="I7" s="613"/>
      <c r="J7" s="613"/>
      <c r="K7" s="613"/>
      <c r="L7" s="613"/>
      <c r="M7" s="613"/>
      <c r="N7" s="613"/>
      <c r="O7" s="613"/>
      <c r="P7" s="613"/>
      <c r="Q7" s="613"/>
      <c r="R7" s="613"/>
      <c r="S7" s="614"/>
      <c r="T7" s="612">
        <v>2020</v>
      </c>
      <c r="U7" s="613"/>
      <c r="V7" s="613"/>
      <c r="W7" s="613"/>
      <c r="X7" s="613"/>
      <c r="Y7" s="613"/>
      <c r="Z7" s="613"/>
      <c r="AA7" s="613"/>
      <c r="AB7" s="613"/>
      <c r="AC7" s="613"/>
      <c r="AD7" s="613"/>
      <c r="AE7" s="613"/>
      <c r="AF7" s="613"/>
      <c r="AG7" s="613"/>
      <c r="AH7" s="613"/>
      <c r="AI7" s="614"/>
      <c r="AJ7" s="612">
        <v>2021</v>
      </c>
      <c r="AK7" s="613"/>
      <c r="AL7" s="613"/>
      <c r="AM7" s="613"/>
      <c r="AN7" s="613"/>
      <c r="AO7" s="613"/>
      <c r="AP7" s="613"/>
      <c r="AQ7" s="613"/>
      <c r="AR7" s="613"/>
      <c r="AS7" s="613"/>
      <c r="AT7" s="613"/>
      <c r="AU7" s="613"/>
      <c r="AV7" s="613"/>
      <c r="AW7" s="613"/>
      <c r="AX7" s="613"/>
      <c r="AY7" s="614"/>
      <c r="AZ7" s="603">
        <v>2022</v>
      </c>
      <c r="BA7" s="604"/>
      <c r="BB7" s="604"/>
    </row>
    <row r="8" spans="1:54" ht="41.25" customHeight="1" x14ac:dyDescent="0.3">
      <c r="A8" s="609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  <c r="AZ8" s="534" t="s">
        <v>41</v>
      </c>
      <c r="BA8" s="180" t="s">
        <v>42</v>
      </c>
      <c r="BB8" s="180" t="s">
        <v>43</v>
      </c>
    </row>
    <row r="9" spans="1:54" x14ac:dyDescent="0.3">
      <c r="A9" s="430" t="s">
        <v>321</v>
      </c>
      <c r="B9" s="431" t="s">
        <v>322</v>
      </c>
      <c r="C9" s="353"/>
      <c r="D9" s="354">
        <v>111.2</v>
      </c>
      <c r="E9" s="355">
        <v>110.3</v>
      </c>
      <c r="F9" s="355">
        <v>107.7</v>
      </c>
      <c r="G9" s="355">
        <v>107.6</v>
      </c>
      <c r="H9" s="355">
        <v>108.2</v>
      </c>
      <c r="I9" s="355">
        <v>109</v>
      </c>
      <c r="J9" s="355">
        <v>107.5</v>
      </c>
      <c r="K9" s="355">
        <v>107.7</v>
      </c>
      <c r="L9" s="355">
        <v>107.2</v>
      </c>
      <c r="M9" s="355">
        <v>107.2</v>
      </c>
      <c r="N9" s="355">
        <v>108.4</v>
      </c>
      <c r="O9" s="355">
        <v>105.6</v>
      </c>
      <c r="P9" s="354">
        <v>109.73333333333333</v>
      </c>
      <c r="Q9" s="355">
        <v>108.26666666666667</v>
      </c>
      <c r="R9" s="355">
        <v>107.46666666666665</v>
      </c>
      <c r="S9" s="355">
        <v>107.06666666666668</v>
      </c>
      <c r="T9" s="356">
        <v>107.1</v>
      </c>
      <c r="U9" s="355">
        <v>106.1</v>
      </c>
      <c r="V9" s="355">
        <v>99.3</v>
      </c>
      <c r="W9" s="355">
        <v>69.7</v>
      </c>
      <c r="X9" s="355">
        <v>65.900000000000006</v>
      </c>
      <c r="Y9" s="355">
        <v>76.400000000000006</v>
      </c>
      <c r="Z9" s="355">
        <v>86.7</v>
      </c>
      <c r="AA9" s="355">
        <v>87.6</v>
      </c>
      <c r="AB9" s="355">
        <v>88.7</v>
      </c>
      <c r="AC9" s="355">
        <v>90.2</v>
      </c>
      <c r="AD9" s="355">
        <v>86.1</v>
      </c>
      <c r="AE9" s="357">
        <v>87.6</v>
      </c>
      <c r="AF9" s="354">
        <v>104.16666666666667</v>
      </c>
      <c r="AG9" s="355">
        <v>70.666666666666671</v>
      </c>
      <c r="AH9" s="355">
        <v>87.666666666666671</v>
      </c>
      <c r="AI9" s="358">
        <v>87.966666666666654</v>
      </c>
      <c r="AJ9" s="356">
        <v>87.2</v>
      </c>
      <c r="AK9" s="355">
        <v>85.3</v>
      </c>
      <c r="AL9" s="355">
        <v>93</v>
      </c>
      <c r="AM9" s="355">
        <v>103.9</v>
      </c>
      <c r="AN9" s="355">
        <v>111.3</v>
      </c>
      <c r="AO9" s="355">
        <v>110.5</v>
      </c>
      <c r="AP9" s="355">
        <v>104.7</v>
      </c>
      <c r="AQ9" s="355">
        <v>106.2</v>
      </c>
      <c r="AR9" s="355">
        <v>106.9</v>
      </c>
      <c r="AS9" s="355">
        <v>108</v>
      </c>
      <c r="AT9" s="355">
        <v>108.3</v>
      </c>
      <c r="AU9" s="357">
        <v>108</v>
      </c>
      <c r="AV9" s="354">
        <v>88.5</v>
      </c>
      <c r="AW9" s="355">
        <v>108.56666666666666</v>
      </c>
      <c r="AX9" s="355">
        <v>105.93333333333334</v>
      </c>
      <c r="AY9" s="358">
        <v>108.10000000000001</v>
      </c>
      <c r="AZ9" s="356">
        <v>105.4</v>
      </c>
      <c r="BA9" s="356">
        <v>109.1</v>
      </c>
      <c r="BB9" s="356">
        <v>105.1</v>
      </c>
    </row>
    <row r="10" spans="1:54" s="58" customFormat="1" x14ac:dyDescent="0.3">
      <c r="A10" s="432"/>
      <c r="B10" s="433"/>
      <c r="C10" s="433" t="s">
        <v>45</v>
      </c>
      <c r="D10" s="434">
        <v>-1.5057573073516411E-2</v>
      </c>
      <c r="E10" s="435">
        <v>-2.2163120567375887E-2</v>
      </c>
      <c r="F10" s="435">
        <v>-3.7533512064343189E-2</v>
      </c>
      <c r="G10" s="435">
        <v>-2.4478694469628314E-2</v>
      </c>
      <c r="H10" s="435">
        <v>-2.7852650494159879E-2</v>
      </c>
      <c r="I10" s="435">
        <v>-3.7102473498233236E-2</v>
      </c>
      <c r="J10" s="435">
        <v>-4.7829937998228572E-2</v>
      </c>
      <c r="K10" s="435">
        <v>-4.3516873889875594E-2</v>
      </c>
      <c r="L10" s="435">
        <v>-3.8565022421524639E-2</v>
      </c>
      <c r="M10" s="435">
        <v>-2.810516772438798E-2</v>
      </c>
      <c r="N10" s="435">
        <v>-2.3423423423423372E-2</v>
      </c>
      <c r="O10" s="435">
        <v>-5.2914798206278077E-2</v>
      </c>
      <c r="P10" s="434">
        <v>-2.4881516587677822E-2</v>
      </c>
      <c r="Q10" s="435">
        <v>-2.9868578255675113E-2</v>
      </c>
      <c r="R10" s="435">
        <v>-4.3323442136498587E-2</v>
      </c>
      <c r="S10" s="435">
        <v>-3.4855769230769169E-2</v>
      </c>
      <c r="T10" s="359">
        <v>-3.6870503597122378E-2</v>
      </c>
      <c r="U10" s="435">
        <v>-3.8077969174977362E-2</v>
      </c>
      <c r="V10" s="435">
        <v>-7.7994428969359389E-2</v>
      </c>
      <c r="W10" s="435">
        <v>-0.35223048327137541</v>
      </c>
      <c r="X10" s="435">
        <v>-0.39094269870609977</v>
      </c>
      <c r="Y10" s="435">
        <v>-0.29908256880733941</v>
      </c>
      <c r="Z10" s="435">
        <v>-0.19348837209302322</v>
      </c>
      <c r="AA10" s="435">
        <v>-0.18662952646239561</v>
      </c>
      <c r="AB10" s="435">
        <v>-0.17257462686567163</v>
      </c>
      <c r="AC10" s="435">
        <v>-0.15858208955223879</v>
      </c>
      <c r="AD10" s="435">
        <v>-0.20571955719557206</v>
      </c>
      <c r="AE10" s="436">
        <v>-0.17045454545454547</v>
      </c>
      <c r="AF10" s="434">
        <v>-5.0729040097205309E-2</v>
      </c>
      <c r="AG10" s="435">
        <v>-0.34729064039408863</v>
      </c>
      <c r="AH10" s="435">
        <v>-0.1842431761786599</v>
      </c>
      <c r="AI10" s="437">
        <v>-0.17839352428393543</v>
      </c>
      <c r="AJ10" s="359">
        <v>-0.18580765639589161</v>
      </c>
      <c r="AK10" s="435">
        <v>-0.19604147031102731</v>
      </c>
      <c r="AL10" s="435">
        <v>-6.3444108761329276E-2</v>
      </c>
      <c r="AM10" s="435">
        <v>0.49067431850789101</v>
      </c>
      <c r="AN10" s="435">
        <v>0.6889226100151743</v>
      </c>
      <c r="AO10" s="435">
        <v>0.44633507853403132</v>
      </c>
      <c r="AP10" s="435">
        <v>0.20761245674740483</v>
      </c>
      <c r="AQ10" s="435">
        <v>0.21232876712328777</v>
      </c>
      <c r="AR10" s="435">
        <v>0.20518602029312291</v>
      </c>
      <c r="AS10" s="435">
        <v>0.19733924611973389</v>
      </c>
      <c r="AT10" s="435">
        <v>0.25783972125435545</v>
      </c>
      <c r="AU10" s="436">
        <v>0.23287671232876719</v>
      </c>
      <c r="AV10" s="434">
        <v>-0.15040000000000003</v>
      </c>
      <c r="AW10" s="435">
        <v>0.53632075471698093</v>
      </c>
      <c r="AX10" s="435">
        <v>0.20836501901140683</v>
      </c>
      <c r="AY10" s="437">
        <v>0.22887457370216019</v>
      </c>
      <c r="AZ10" s="359">
        <v>0.20871559633027525</v>
      </c>
      <c r="BA10" s="359">
        <v>0.2790152403282532</v>
      </c>
      <c r="BB10" s="359">
        <v>0.13010752688172036</v>
      </c>
    </row>
    <row r="11" spans="1:54" x14ac:dyDescent="0.3">
      <c r="A11" s="432" t="s">
        <v>323</v>
      </c>
      <c r="B11" s="433" t="s">
        <v>322</v>
      </c>
      <c r="C11" s="360"/>
      <c r="D11" s="361">
        <v>112.3</v>
      </c>
      <c r="E11" s="362">
        <v>111.7</v>
      </c>
      <c r="F11" s="362">
        <v>111.4</v>
      </c>
      <c r="G11" s="362">
        <v>112.9</v>
      </c>
      <c r="H11" s="362">
        <v>111.2</v>
      </c>
      <c r="I11" s="362">
        <v>111.2</v>
      </c>
      <c r="J11" s="362">
        <v>109.3</v>
      </c>
      <c r="K11" s="362">
        <v>112.7</v>
      </c>
      <c r="L11" s="362">
        <v>111.7</v>
      </c>
      <c r="M11" s="362">
        <v>110.6</v>
      </c>
      <c r="N11" s="362">
        <v>110.9</v>
      </c>
      <c r="O11" s="362">
        <v>111.5</v>
      </c>
      <c r="P11" s="361">
        <v>111.8</v>
      </c>
      <c r="Q11" s="362">
        <v>111.76666666666667</v>
      </c>
      <c r="R11" s="362">
        <v>111.23333333333333</v>
      </c>
      <c r="S11" s="362">
        <v>111</v>
      </c>
      <c r="T11" s="363">
        <v>112.2</v>
      </c>
      <c r="U11" s="362">
        <v>112.5</v>
      </c>
      <c r="V11" s="362">
        <v>107</v>
      </c>
      <c r="W11" s="362">
        <v>74.2</v>
      </c>
      <c r="X11" s="362">
        <v>91.9</v>
      </c>
      <c r="Y11" s="362">
        <v>94.4</v>
      </c>
      <c r="Z11" s="362">
        <v>96.6</v>
      </c>
      <c r="AA11" s="362">
        <v>101.6</v>
      </c>
      <c r="AB11" s="362">
        <v>100.3</v>
      </c>
      <c r="AC11" s="362">
        <v>101.4</v>
      </c>
      <c r="AD11" s="362">
        <v>97.3</v>
      </c>
      <c r="AE11" s="364">
        <v>98.6</v>
      </c>
      <c r="AF11" s="361">
        <v>110.56666666666666</v>
      </c>
      <c r="AG11" s="362">
        <v>86.833333333333329</v>
      </c>
      <c r="AH11" s="362">
        <v>99.5</v>
      </c>
      <c r="AI11" s="365">
        <v>99.09999999999998</v>
      </c>
      <c r="AJ11" s="363">
        <v>97.6</v>
      </c>
      <c r="AK11" s="362">
        <v>97.6</v>
      </c>
      <c r="AL11" s="362">
        <v>102.9</v>
      </c>
      <c r="AM11" s="362">
        <v>111.4</v>
      </c>
      <c r="AN11" s="362">
        <v>109.9</v>
      </c>
      <c r="AO11" s="362">
        <v>109.2</v>
      </c>
      <c r="AP11" s="362">
        <v>108</v>
      </c>
      <c r="AQ11" s="362">
        <v>107.4</v>
      </c>
      <c r="AR11" s="362">
        <v>101.9</v>
      </c>
      <c r="AS11" s="362">
        <v>110.2</v>
      </c>
      <c r="AT11" s="362">
        <v>110.9</v>
      </c>
      <c r="AU11" s="364">
        <v>109.2</v>
      </c>
      <c r="AV11" s="361">
        <v>99.366666666666674</v>
      </c>
      <c r="AW11" s="362">
        <v>110.16666666666667</v>
      </c>
      <c r="AX11" s="362">
        <v>105.76666666666667</v>
      </c>
      <c r="AY11" s="365">
        <v>110.10000000000001</v>
      </c>
      <c r="AZ11" s="363">
        <v>110</v>
      </c>
      <c r="BA11" s="363">
        <v>113.4</v>
      </c>
      <c r="BB11" s="363">
        <v>111.6</v>
      </c>
    </row>
    <row r="12" spans="1:54" x14ac:dyDescent="0.3">
      <c r="A12" s="438"/>
      <c r="B12" s="439"/>
      <c r="C12" s="439" t="s">
        <v>45</v>
      </c>
      <c r="D12" s="440">
        <v>-5.3144375553587997E-3</v>
      </c>
      <c r="E12" s="441">
        <v>-2.5305410122163977E-2</v>
      </c>
      <c r="F12" s="441">
        <v>-1.3286093888396812E-2</v>
      </c>
      <c r="G12" s="441">
        <v>-1.3973799126637505E-2</v>
      </c>
      <c r="H12" s="441">
        <v>-2.5416301489921047E-2</v>
      </c>
      <c r="I12" s="441">
        <v>-2.1987686895338608E-2</v>
      </c>
      <c r="J12" s="441">
        <v>-4.5414847161572076E-2</v>
      </c>
      <c r="K12" s="441">
        <v>2.6690391459074478E-3</v>
      </c>
      <c r="L12" s="441">
        <v>-6.2277580071174628E-3</v>
      </c>
      <c r="M12" s="441">
        <v>-2.6408450704225355E-2</v>
      </c>
      <c r="N12" s="441">
        <v>-3.8994800693240898E-2</v>
      </c>
      <c r="O12" s="441">
        <v>-3.29575021682567E-2</v>
      </c>
      <c r="P12" s="440">
        <v>-1.4688601645123303E-2</v>
      </c>
      <c r="Q12" s="441">
        <v>-2.0449897750511328E-2</v>
      </c>
      <c r="R12" s="441">
        <v>-1.6504568228706225E-2</v>
      </c>
      <c r="S12" s="441">
        <v>-3.2820214928841122E-2</v>
      </c>
      <c r="T12" s="366">
        <v>-8.9047195013352025E-4</v>
      </c>
      <c r="U12" s="441">
        <v>7.1620411817367689E-3</v>
      </c>
      <c r="V12" s="441">
        <v>-3.9497307001795379E-2</v>
      </c>
      <c r="W12" s="441">
        <v>-0.34278122232063774</v>
      </c>
      <c r="X12" s="441">
        <v>-0.17356115107913667</v>
      </c>
      <c r="Y12" s="441">
        <v>-0.15107913669064746</v>
      </c>
      <c r="Z12" s="441">
        <v>-0.11619396157365053</v>
      </c>
      <c r="AA12" s="441">
        <v>-9.8491570541260051E-2</v>
      </c>
      <c r="AB12" s="441">
        <v>-0.10205908683974937</v>
      </c>
      <c r="AC12" s="441">
        <v>-8.3182640144665365E-2</v>
      </c>
      <c r="AD12" s="441">
        <v>-0.12263300270513984</v>
      </c>
      <c r="AE12" s="442">
        <v>-0.11569506726457404</v>
      </c>
      <c r="AF12" s="440">
        <v>-1.1031604054859877E-2</v>
      </c>
      <c r="AG12" s="441">
        <v>-0.22308380554727114</v>
      </c>
      <c r="AH12" s="441">
        <v>-0.10548396763560085</v>
      </c>
      <c r="AI12" s="443">
        <v>-0.10720720720720739</v>
      </c>
      <c r="AJ12" s="366">
        <v>-0.1301247771836008</v>
      </c>
      <c r="AK12" s="441">
        <v>-0.1324444444444445</v>
      </c>
      <c r="AL12" s="441">
        <v>-3.831775700934574E-2</v>
      </c>
      <c r="AM12" s="441">
        <v>0.50134770889487867</v>
      </c>
      <c r="AN12" s="441">
        <v>0.19586507072905332</v>
      </c>
      <c r="AO12" s="441">
        <v>0.15677966101694912</v>
      </c>
      <c r="AP12" s="441">
        <v>0.11801242236024852</v>
      </c>
      <c r="AQ12" s="441">
        <v>5.708661417322846E-2</v>
      </c>
      <c r="AR12" s="441">
        <v>1.5952143569292209E-2</v>
      </c>
      <c r="AS12" s="441">
        <v>8.678500986193291E-2</v>
      </c>
      <c r="AT12" s="441">
        <v>0.13977389516957872</v>
      </c>
      <c r="AU12" s="442">
        <v>0.1075050709939149</v>
      </c>
      <c r="AV12" s="440">
        <v>-0.10129635212541444</v>
      </c>
      <c r="AW12" s="441">
        <v>0.26871401151631491</v>
      </c>
      <c r="AX12" s="441">
        <v>6.2981574539363469E-2</v>
      </c>
      <c r="AY12" s="443">
        <v>0.11099899091826469</v>
      </c>
      <c r="AZ12" s="366">
        <v>0.12704918032786891</v>
      </c>
      <c r="BA12" s="366">
        <v>0.16188524590163947</v>
      </c>
      <c r="BB12" s="366">
        <v>8.4548104956268105E-2</v>
      </c>
    </row>
    <row r="13" spans="1:54" x14ac:dyDescent="0.3">
      <c r="A13" s="430" t="s">
        <v>324</v>
      </c>
      <c r="B13" s="431" t="s">
        <v>46</v>
      </c>
      <c r="C13" s="367" t="s">
        <v>325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>
        <v>-0.10295504061533334</v>
      </c>
      <c r="AV13" s="369"/>
      <c r="AW13" s="370"/>
      <c r="AX13" s="370"/>
      <c r="AY13" s="371"/>
      <c r="AZ13" s="368">
        <v>-9.523368148700001E-2</v>
      </c>
      <c r="BA13" s="368">
        <v>-9.3804765570333334E-2</v>
      </c>
      <c r="BB13" s="368" t="s">
        <v>173</v>
      </c>
    </row>
    <row r="14" spans="1:54" x14ac:dyDescent="0.3">
      <c r="A14" s="372"/>
      <c r="B14" s="439"/>
      <c r="C14" s="439" t="s">
        <v>326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>
        <v>-8.7835696139999989E-2</v>
      </c>
      <c r="AV14" s="373"/>
      <c r="AW14" s="374"/>
      <c r="AX14" s="374"/>
      <c r="AY14" s="375"/>
      <c r="AZ14" s="366">
        <v>-8.0100242043000008E-2</v>
      </c>
      <c r="BA14" s="366">
        <v>-0.11347835852799999</v>
      </c>
      <c r="BB14" s="366" t="s">
        <v>173</v>
      </c>
    </row>
    <row r="15" spans="1:54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121.94</v>
      </c>
      <c r="AT15" s="362">
        <v>126.68</v>
      </c>
      <c r="AU15" s="364">
        <v>119.23</v>
      </c>
      <c r="AV15" s="361">
        <v>107.32666666666667</v>
      </c>
      <c r="AW15" s="362">
        <v>113.75999999999999</v>
      </c>
      <c r="AX15" s="362">
        <v>113.81333333333333</v>
      </c>
      <c r="AY15" s="365">
        <v>122.61666666666667</v>
      </c>
      <c r="AZ15" s="363">
        <v>120.98</v>
      </c>
      <c r="BA15" s="363" t="s">
        <v>173</v>
      </c>
      <c r="BB15" s="363" t="s">
        <v>173</v>
      </c>
    </row>
    <row r="16" spans="1:54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0.11503291880029252</v>
      </c>
      <c r="AT16" s="435">
        <v>0.17014594494734908</v>
      </c>
      <c r="AU16" s="436">
        <v>0.18318944130197479</v>
      </c>
      <c r="AV16" s="434">
        <v>1.0545477371163185E-2</v>
      </c>
      <c r="AW16" s="435">
        <v>0.35283624687834469</v>
      </c>
      <c r="AX16" s="435">
        <v>0.12430438934439719</v>
      </c>
      <c r="AY16" s="437">
        <v>0.15534407487672364</v>
      </c>
      <c r="AZ16" s="359">
        <v>0.18770861967406247</v>
      </c>
      <c r="BA16" s="359" t="s">
        <v>173</v>
      </c>
      <c r="BB16" s="359" t="s">
        <v>173</v>
      </c>
    </row>
    <row r="17" spans="1:54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  <c r="AZ17" s="359"/>
      <c r="BA17" s="359"/>
      <c r="BB17" s="359"/>
    </row>
    <row r="18" spans="1:54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105.58</v>
      </c>
      <c r="AT18" s="362">
        <v>106.59</v>
      </c>
      <c r="AU18" s="364">
        <v>106.63</v>
      </c>
      <c r="AV18" s="361">
        <v>103.55333333333334</v>
      </c>
      <c r="AW18" s="362">
        <v>104.19333333333334</v>
      </c>
      <c r="AX18" s="362">
        <v>105.51666666666667</v>
      </c>
      <c r="AY18" s="365">
        <v>106.26666666666667</v>
      </c>
      <c r="AZ18" s="363">
        <v>106.13</v>
      </c>
      <c r="BA18" s="363" t="s">
        <v>173</v>
      </c>
      <c r="BB18" s="363" t="s">
        <v>173</v>
      </c>
    </row>
    <row r="19" spans="1:54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1.528993172420428E-2</v>
      </c>
      <c r="AT19" s="435">
        <v>1.990240168404938E-2</v>
      </c>
      <c r="AU19" s="436">
        <v>2.1849544801149961E-2</v>
      </c>
      <c r="AV19" s="434">
        <v>-2.4400967245548372E-2</v>
      </c>
      <c r="AW19" s="435">
        <v>3.0484869877740631E-3</v>
      </c>
      <c r="AX19" s="435">
        <v>8.7956913859589154E-3</v>
      </c>
      <c r="AY19" s="437">
        <v>1.9018699057055968E-2</v>
      </c>
      <c r="AZ19" s="359">
        <v>2.5707934667053251E-2</v>
      </c>
      <c r="BA19" s="359" t="s">
        <v>173</v>
      </c>
      <c r="BB19" s="359" t="s">
        <v>173</v>
      </c>
    </row>
    <row r="20" spans="1:54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102.5</v>
      </c>
      <c r="AT20" s="362">
        <v>103.34</v>
      </c>
      <c r="AU20" s="364">
        <v>103.83</v>
      </c>
      <c r="AV20" s="361">
        <v>100.23666666666668</v>
      </c>
      <c r="AW20" s="362">
        <v>100.58999999999999</v>
      </c>
      <c r="AX20" s="362">
        <v>102.10666666666667</v>
      </c>
      <c r="AY20" s="365">
        <v>103.22333333333334</v>
      </c>
      <c r="AZ20" s="363">
        <v>102.66</v>
      </c>
      <c r="BA20" s="363" t="s">
        <v>173</v>
      </c>
      <c r="BB20" s="363" t="s">
        <v>173</v>
      </c>
    </row>
    <row r="21" spans="1:54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9.9517193812199874E-3</v>
      </c>
      <c r="AT21" s="435">
        <v>1.512770137524555E-2</v>
      </c>
      <c r="AU21" s="436">
        <v>1.9540455616653674E-2</v>
      </c>
      <c r="AV21" s="434">
        <v>-3.587688361654353E-2</v>
      </c>
      <c r="AW21" s="435">
        <v>-8.7050785099535583E-3</v>
      </c>
      <c r="AX21" s="435">
        <v>-2.4749251009508625E-3</v>
      </c>
      <c r="AY21" s="437">
        <v>1.4878904073673677E-2</v>
      </c>
      <c r="AZ21" s="359">
        <v>2.383564376184296E-2</v>
      </c>
      <c r="BA21" s="359" t="s">
        <v>173</v>
      </c>
      <c r="BB21" s="359" t="s">
        <v>173</v>
      </c>
    </row>
    <row r="22" spans="1:54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109.29</v>
      </c>
      <c r="AT22" s="362">
        <v>110.36</v>
      </c>
      <c r="AU22" s="364">
        <v>110.21</v>
      </c>
      <c r="AV22" s="361">
        <v>106.95</v>
      </c>
      <c r="AW22" s="362">
        <v>108.30000000000001</v>
      </c>
      <c r="AX22" s="362">
        <v>109.3</v>
      </c>
      <c r="AY22" s="365">
        <v>109.95333333333333</v>
      </c>
      <c r="AZ22" s="363">
        <v>110.2</v>
      </c>
      <c r="BA22" s="363" t="s">
        <v>173</v>
      </c>
      <c r="BB22" s="363" t="s">
        <v>173</v>
      </c>
    </row>
    <row r="23" spans="1:54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2.5042205965109615E-2</v>
      </c>
      <c r="AT23" s="435">
        <v>2.8709917971662974E-2</v>
      </c>
      <c r="AU23" s="436">
        <v>2.788658832307405E-2</v>
      </c>
      <c r="AV23" s="434">
        <v>-1.7334844262043944E-2</v>
      </c>
      <c r="AW23" s="435">
        <v>1.4678326046221074E-2</v>
      </c>
      <c r="AX23" s="435">
        <v>2.2291504286827676E-2</v>
      </c>
      <c r="AY23" s="437">
        <v>2.7217239661185787E-2</v>
      </c>
      <c r="AZ23" s="359">
        <v>3.3480258838976054E-2</v>
      </c>
      <c r="BA23" s="359" t="s">
        <v>173</v>
      </c>
      <c r="BB23" s="359" t="s">
        <v>173</v>
      </c>
    </row>
    <row r="24" spans="1:54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108.63</v>
      </c>
      <c r="AT24" s="362">
        <v>110.19</v>
      </c>
      <c r="AU24" s="364">
        <v>109.27</v>
      </c>
      <c r="AV24" s="361">
        <v>107.64333333333332</v>
      </c>
      <c r="AW24" s="362">
        <v>107.79333333333334</v>
      </c>
      <c r="AX24" s="362">
        <v>109.38333333333333</v>
      </c>
      <c r="AY24" s="365">
        <v>109.36333333333333</v>
      </c>
      <c r="AZ24" s="363">
        <v>109.74</v>
      </c>
      <c r="BA24" s="363" t="s">
        <v>173</v>
      </c>
      <c r="BB24" s="363" t="s">
        <v>173</v>
      </c>
    </row>
    <row r="25" spans="1:54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1.4949079697281036E-2</v>
      </c>
      <c r="AT25" s="435">
        <v>2.0466753102426339E-2</v>
      </c>
      <c r="AU25" s="436">
        <v>1.9690182904068793E-2</v>
      </c>
      <c r="AV25" s="434">
        <v>-9.0828193562246043E-3</v>
      </c>
      <c r="AW25" s="435">
        <v>1.4207307511368896E-2</v>
      </c>
      <c r="AX25" s="435">
        <v>1.6542238468448812E-2</v>
      </c>
      <c r="AY25" s="437">
        <v>1.8375391873855514E-2</v>
      </c>
      <c r="AZ25" s="359">
        <v>1.9604199572609959E-2</v>
      </c>
      <c r="BA25" s="359" t="s">
        <v>173</v>
      </c>
      <c r="BB25" s="359" t="s">
        <v>173</v>
      </c>
    </row>
    <row r="26" spans="1:54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99.57</v>
      </c>
      <c r="AT26" s="362">
        <v>99.63</v>
      </c>
      <c r="AU26" s="364">
        <v>99.62</v>
      </c>
      <c r="AV26" s="361">
        <v>99.216666666666683</v>
      </c>
      <c r="AW26" s="362">
        <v>99.64</v>
      </c>
      <c r="AX26" s="362">
        <v>99.759999999999991</v>
      </c>
      <c r="AY26" s="365">
        <v>99.606666666666669</v>
      </c>
      <c r="AZ26" s="363">
        <v>99.54</v>
      </c>
      <c r="BA26" s="363" t="s">
        <v>173</v>
      </c>
      <c r="BB26" s="363" t="s">
        <v>173</v>
      </c>
    </row>
    <row r="27" spans="1:54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-5.6920311563811764E-3</v>
      </c>
      <c r="AT27" s="441">
        <v>-7.1748878923766314E-3</v>
      </c>
      <c r="AU27" s="442">
        <v>6.0265166733628915E-4</v>
      </c>
      <c r="AV27" s="440">
        <v>-1.107456876300274E-3</v>
      </c>
      <c r="AW27" s="441">
        <v>1.4405842741800148E-3</v>
      </c>
      <c r="AX27" s="441">
        <v>-1.9675192583453417E-3</v>
      </c>
      <c r="AY27" s="443">
        <v>-4.0993167805365429E-3</v>
      </c>
      <c r="AZ27" s="366">
        <v>0</v>
      </c>
      <c r="BA27" s="366" t="s">
        <v>173</v>
      </c>
      <c r="BB27" s="366" t="s">
        <v>173</v>
      </c>
    </row>
    <row r="28" spans="1:54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120.5</v>
      </c>
      <c r="AT28" s="377">
        <v>124.42</v>
      </c>
      <c r="AU28" s="379">
        <v>127.82</v>
      </c>
      <c r="AV28" s="376">
        <v>90.696666666666658</v>
      </c>
      <c r="AW28" s="377">
        <v>108.52666666666666</v>
      </c>
      <c r="AX28" s="377">
        <v>116.27666666666669</v>
      </c>
      <c r="AY28" s="380">
        <v>124.24666666666667</v>
      </c>
      <c r="AZ28" s="378">
        <v>108.81</v>
      </c>
      <c r="BA28" s="378" t="s">
        <v>173</v>
      </c>
      <c r="BB28" s="378" t="s">
        <v>173</v>
      </c>
    </row>
    <row r="29" spans="1:54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0.13507912584777698</v>
      </c>
      <c r="AT29" s="441">
        <v>0.22557131599684793</v>
      </c>
      <c r="AU29" s="442">
        <v>0.17514020410039535</v>
      </c>
      <c r="AV29" s="440">
        <v>-0.11819419237749559</v>
      </c>
      <c r="AW29" s="441">
        <v>0.3342895782959715</v>
      </c>
      <c r="AX29" s="441">
        <v>0.12228942796473859</v>
      </c>
      <c r="AY29" s="443">
        <v>0.177879601832833</v>
      </c>
      <c r="AZ29" s="366">
        <v>0.25284974093264267</v>
      </c>
      <c r="BA29" s="366" t="s">
        <v>173</v>
      </c>
      <c r="BB29" s="366" t="s">
        <v>173</v>
      </c>
    </row>
    <row r="30" spans="1:54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  <c r="AZ30" s="359"/>
      <c r="BA30" s="359"/>
      <c r="BB30" s="359"/>
    </row>
    <row r="31" spans="1:54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124.67</v>
      </c>
      <c r="AT31" s="362">
        <v>129.38</v>
      </c>
      <c r="AU31" s="364">
        <v>150.97999999999999</v>
      </c>
      <c r="AV31" s="361">
        <v>99.89</v>
      </c>
      <c r="AW31" s="362">
        <v>115.04666666666667</v>
      </c>
      <c r="AX31" s="362">
        <v>125.14666666666666</v>
      </c>
      <c r="AY31" s="365">
        <v>135.01</v>
      </c>
      <c r="AZ31" s="363">
        <v>114.12</v>
      </c>
      <c r="BA31" s="363">
        <v>111.06</v>
      </c>
      <c r="BB31" s="363" t="s">
        <v>173</v>
      </c>
    </row>
    <row r="32" spans="1:54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7.7434966727162755E-2</v>
      </c>
      <c r="AT32" s="435">
        <v>0.15117003292107839</v>
      </c>
      <c r="AU32" s="436">
        <v>0.1081100917431192</v>
      </c>
      <c r="AV32" s="434">
        <v>-7.2659755531486819E-2</v>
      </c>
      <c r="AW32" s="435">
        <v>0.18291805189018756</v>
      </c>
      <c r="AX32" s="435">
        <v>6.0115770153889449E-2</v>
      </c>
      <c r="AY32" s="437">
        <v>0.11165088513791674</v>
      </c>
      <c r="AZ32" s="359">
        <v>0.15086728519564346</v>
      </c>
      <c r="BA32" s="359">
        <v>0.21112322791712118</v>
      </c>
      <c r="BB32" s="359" t="s">
        <v>173</v>
      </c>
    </row>
    <row r="33" spans="1:54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128.53</v>
      </c>
      <c r="AT33" s="362">
        <v>126.22</v>
      </c>
      <c r="AU33" s="364">
        <v>156.09</v>
      </c>
      <c r="AV33" s="361">
        <v>113.23333333333333</v>
      </c>
      <c r="AW33" s="362">
        <v>119.42333333333333</v>
      </c>
      <c r="AX33" s="362">
        <v>130.93666666666667</v>
      </c>
      <c r="AY33" s="365">
        <v>136.94666666666669</v>
      </c>
      <c r="AZ33" s="363">
        <v>116.62</v>
      </c>
      <c r="BA33" s="363">
        <v>111.85</v>
      </c>
      <c r="BB33" s="363" t="s">
        <v>173</v>
      </c>
    </row>
    <row r="34" spans="1:54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5.9516940070892872E-2</v>
      </c>
      <c r="AT34" s="435">
        <v>9.4140083217752982E-2</v>
      </c>
      <c r="AU34" s="436">
        <v>9.4907407407407482E-2</v>
      </c>
      <c r="AV34" s="434">
        <v>3.9602789927886718E-3</v>
      </c>
      <c r="AW34" s="435">
        <v>6.5106876356393228E-2</v>
      </c>
      <c r="AX34" s="435">
        <v>5.3025225853148665E-2</v>
      </c>
      <c r="AY34" s="437">
        <v>8.3353110249716603E-2</v>
      </c>
      <c r="AZ34" s="359">
        <v>5.2242172696923321E-2</v>
      </c>
      <c r="BA34" s="359">
        <v>5.5387809020569702E-2</v>
      </c>
      <c r="BB34" s="359" t="s">
        <v>173</v>
      </c>
    </row>
    <row r="35" spans="1:54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121.54</v>
      </c>
      <c r="AT35" s="362">
        <v>131.96</v>
      </c>
      <c r="AU35" s="364">
        <v>146.82</v>
      </c>
      <c r="AV35" s="361">
        <v>89.053333333333327</v>
      </c>
      <c r="AW35" s="362">
        <v>111.49333333333334</v>
      </c>
      <c r="AX35" s="362">
        <v>120.44333333333333</v>
      </c>
      <c r="AY35" s="365">
        <v>133.44</v>
      </c>
      <c r="AZ35" s="363">
        <v>112.08</v>
      </c>
      <c r="BA35" s="363">
        <v>110.42</v>
      </c>
      <c r="BB35" s="363" t="s">
        <v>173</v>
      </c>
    </row>
    <row r="36" spans="1:54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9.3477282950967147E-2</v>
      </c>
      <c r="AT36" s="435">
        <v>0.19985451900345524</v>
      </c>
      <c r="AU36" s="436">
        <v>0.11973764490543019</v>
      </c>
      <c r="AV36" s="434">
        <v>-0.14041184041184054</v>
      </c>
      <c r="AW36" s="435">
        <v>0.30896567917661344</v>
      </c>
      <c r="AX36" s="435">
        <v>6.6530889341479868E-2</v>
      </c>
      <c r="AY36" s="437">
        <v>0.13646557842441442</v>
      </c>
      <c r="AZ36" s="359">
        <v>0.24963764076262693</v>
      </c>
      <c r="BA36" s="359">
        <v>0.37852684144818993</v>
      </c>
      <c r="BB36" s="359" t="s">
        <v>173</v>
      </c>
    </row>
    <row r="37" spans="1:54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  <c r="AZ37" s="368"/>
      <c r="BA37" s="368"/>
    </row>
    <row r="38" spans="1:54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3565.5159999999996</v>
      </c>
      <c r="AT38" s="451">
        <v>2310.8479999999981</v>
      </c>
      <c r="AU38" s="452">
        <v>1457.1970000000001</v>
      </c>
      <c r="AV38" s="450">
        <v>595.12699999999995</v>
      </c>
      <c r="AW38" s="451">
        <v>2482.2780000000002</v>
      </c>
      <c r="AX38" s="451">
        <v>2747.134</v>
      </c>
      <c r="AY38" s="453">
        <v>2444.5203333333325</v>
      </c>
      <c r="AZ38" s="381">
        <v>-17514.656999999999</v>
      </c>
      <c r="BA38" s="381" t="s">
        <v>173</v>
      </c>
      <c r="BB38" s="381" t="s">
        <v>173</v>
      </c>
    </row>
    <row r="39" spans="1:54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2.1826581391508482</v>
      </c>
      <c r="AT39" s="435">
        <v>4.8851267894025101</v>
      </c>
      <c r="AU39" s="436">
        <v>2.9269714396589306</v>
      </c>
      <c r="AV39" s="434">
        <v>-0.90126437582538632</v>
      </c>
      <c r="AW39" s="435">
        <v>9.7102305332510337</v>
      </c>
      <c r="AX39" s="435">
        <v>-0.32276801066951977</v>
      </c>
      <c r="AY39" s="437">
        <v>0.29749681710321296</v>
      </c>
      <c r="AZ39" s="359">
        <v>-63.920883029170852</v>
      </c>
      <c r="BA39" s="359" t="s">
        <v>173</v>
      </c>
      <c r="BB39" s="359" t="s">
        <v>173</v>
      </c>
    </row>
    <row r="40" spans="1:54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1906.1960000000017</v>
      </c>
      <c r="AT40" s="451">
        <v>1251.1829999999973</v>
      </c>
      <c r="AU40" s="452">
        <v>1113.7400000000016</v>
      </c>
      <c r="AV40" s="450">
        <v>1196.6089999999999</v>
      </c>
      <c r="AW40" s="451">
        <v>3897.0970000000002</v>
      </c>
      <c r="AX40" s="451">
        <v>3143.8383333333331</v>
      </c>
      <c r="AY40" s="453">
        <v>1423.7063333333335</v>
      </c>
      <c r="AZ40" s="381">
        <v>857.745</v>
      </c>
      <c r="BA40" s="381" t="s">
        <v>173</v>
      </c>
      <c r="BB40" s="381" t="s">
        <v>173</v>
      </c>
    </row>
    <row r="41" spans="1:54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0.61547236266930838</v>
      </c>
      <c r="AT41" s="435">
        <v>1.3723651353150057</v>
      </c>
      <c r="AU41" s="436">
        <v>0.9126304292573687</v>
      </c>
      <c r="AV41" s="434">
        <v>-0.5906643017553822</v>
      </c>
      <c r="AW41" s="435">
        <v>2.2636269994137836</v>
      </c>
      <c r="AX41" s="435">
        <v>-0.56284243047449012</v>
      </c>
      <c r="AY41" s="437">
        <v>-0.37820430231036295</v>
      </c>
      <c r="AZ41" s="359">
        <v>1.0447036443732478</v>
      </c>
      <c r="BA41" s="359" t="s">
        <v>173</v>
      </c>
      <c r="BB41" s="359" t="s">
        <v>173</v>
      </c>
    </row>
    <row r="42" spans="1:54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335031.44800000009</v>
      </c>
      <c r="AT42" s="451">
        <v>211239.6540000001</v>
      </c>
      <c r="AU42" s="452">
        <v>152964.12099999981</v>
      </c>
      <c r="AV42" s="450">
        <v>77603.098999999987</v>
      </c>
      <c r="AW42" s="451">
        <v>382957.49900000001</v>
      </c>
      <c r="AX42" s="451">
        <v>390276.71800000005</v>
      </c>
      <c r="AY42" s="453">
        <v>233078.40766666667</v>
      </c>
      <c r="AZ42" s="381">
        <v>106412.72200000001</v>
      </c>
      <c r="BA42" s="381" t="s">
        <v>173</v>
      </c>
      <c r="BB42" s="381" t="s">
        <v>173</v>
      </c>
    </row>
    <row r="43" spans="1:54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1.7109360181649651</v>
      </c>
      <c r="AT43" s="441">
        <v>3.5495574124545834</v>
      </c>
      <c r="AU43" s="442">
        <v>1.8674217940492679</v>
      </c>
      <c r="AV43" s="440">
        <v>-0.83403473775564096</v>
      </c>
      <c r="AW43" s="441">
        <v>4.7031570328586687</v>
      </c>
      <c r="AX43" s="441">
        <v>-0.43239572311438318</v>
      </c>
      <c r="AY43" s="443">
        <v>4.3503083242569643E-2</v>
      </c>
      <c r="AZ43" s="366">
        <v>2.2574830117621798</v>
      </c>
      <c r="BA43" s="366" t="s">
        <v>173</v>
      </c>
      <c r="BB43" s="366" t="s">
        <v>173</v>
      </c>
    </row>
    <row r="44" spans="1:54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  <c r="AZ44" s="368"/>
      <c r="BA44" s="368"/>
      <c r="BB44" s="368"/>
    </row>
    <row r="45" spans="1:54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  <c r="AZ45" s="363">
        <v>106.999</v>
      </c>
      <c r="BA45" s="363">
        <v>107.39</v>
      </c>
      <c r="BB45" s="363" t="s">
        <v>173</v>
      </c>
    </row>
    <row r="46" spans="1:54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  <c r="AZ46" s="385">
        <v>3.3397398132140953E-2</v>
      </c>
      <c r="BA46" s="385">
        <v>4.1943590091882046E-2</v>
      </c>
      <c r="BB46" s="385" t="s">
        <v>173</v>
      </c>
    </row>
    <row r="47" spans="1:54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  <c r="AZ47" s="363">
        <v>110.69799999999999</v>
      </c>
      <c r="BA47" s="363">
        <v>111.55</v>
      </c>
      <c r="BB47" s="363" t="s">
        <v>173</v>
      </c>
    </row>
    <row r="48" spans="1:54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  <c r="AZ48" s="385">
        <v>3.7119622245540287E-2</v>
      </c>
      <c r="BA48" s="385">
        <v>4.6680741262021999E-2</v>
      </c>
      <c r="BB48" s="385" t="s">
        <v>173</v>
      </c>
    </row>
    <row r="49" spans="1:54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  <c r="AZ49" s="363">
        <v>126.90300000000001</v>
      </c>
      <c r="BA49" s="363">
        <v>123.295</v>
      </c>
      <c r="BB49" s="363" t="s">
        <v>173</v>
      </c>
    </row>
    <row r="50" spans="1:54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  <c r="AZ50" s="385">
        <v>1.1147055073941915E-2</v>
      </c>
      <c r="BA50" s="385">
        <v>1.2897925652084722E-2</v>
      </c>
      <c r="BB50" s="385" t="s">
        <v>173</v>
      </c>
    </row>
    <row r="51" spans="1:54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  <c r="AZ51" s="363">
        <v>74.156000000000006</v>
      </c>
      <c r="BA51" s="363">
        <v>69.905000000000001</v>
      </c>
      <c r="BB51" s="363" t="s">
        <v>173</v>
      </c>
    </row>
    <row r="52" spans="1:54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  <c r="AZ52" s="385">
        <v>2.3801634636624838E-2</v>
      </c>
      <c r="BA52" s="385">
        <v>3.2356676610449997E-2</v>
      </c>
      <c r="BB52" s="385" t="s">
        <v>173</v>
      </c>
    </row>
    <row r="53" spans="1:54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  <c r="AZ53" s="363">
        <v>113.85</v>
      </c>
      <c r="BA53" s="363">
        <v>114.22199999999999</v>
      </c>
      <c r="BB53" s="363" t="s">
        <v>173</v>
      </c>
    </row>
    <row r="54" spans="1:54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  <c r="AZ54" s="385">
        <v>4.5128242789211723E-2</v>
      </c>
      <c r="BA54" s="385">
        <v>5.0539424429994428E-2</v>
      </c>
      <c r="BB54" s="385" t="s">
        <v>173</v>
      </c>
    </row>
    <row r="55" spans="1:54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  <c r="AZ55" s="363">
        <v>101.48399999999999</v>
      </c>
      <c r="BA55" s="363">
        <v>102.87</v>
      </c>
      <c r="BB55" s="363" t="s">
        <v>173</v>
      </c>
    </row>
    <row r="56" spans="1:54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  <c r="AZ56" s="385">
        <v>3.8380076330410302E-2</v>
      </c>
      <c r="BA56" s="385">
        <v>4.6969619866673612E-2</v>
      </c>
      <c r="BB56" s="385" t="s">
        <v>173</v>
      </c>
    </row>
    <row r="57" spans="1:54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  <c r="AZ57" s="363">
        <v>108.43300000000001</v>
      </c>
      <c r="BA57" s="363">
        <v>108.386</v>
      </c>
      <c r="BB57" s="363" t="s">
        <v>173</v>
      </c>
    </row>
    <row r="58" spans="1:54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  <c r="AZ58" s="385">
        <v>8.8104497329885584E-3</v>
      </c>
      <c r="BA58" s="385">
        <v>8.9176006255351579E-3</v>
      </c>
      <c r="BB58" s="385" t="s">
        <v>173</v>
      </c>
    </row>
    <row r="59" spans="1:54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  <c r="AZ59" s="363">
        <v>107.833</v>
      </c>
      <c r="BA59" s="363">
        <v>109.682</v>
      </c>
      <c r="BB59" s="363" t="s">
        <v>173</v>
      </c>
    </row>
    <row r="60" spans="1:54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  <c r="AZ60" s="385">
        <v>6.2404555709908466E-2</v>
      </c>
      <c r="BA60" s="385">
        <v>8.4961372201833849E-2</v>
      </c>
      <c r="BB60" s="385" t="s">
        <v>173</v>
      </c>
    </row>
    <row r="61" spans="1:54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  <c r="AZ61" s="363">
        <v>108.944</v>
      </c>
      <c r="BA61" s="363">
        <v>108.702</v>
      </c>
      <c r="BB61" s="363" t="s">
        <v>173</v>
      </c>
    </row>
    <row r="62" spans="1:54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  <c r="AZ62" s="385">
        <v>2.6398598104426158E-2</v>
      </c>
      <c r="BA62" s="385">
        <v>1.4020653177734915E-2</v>
      </c>
      <c r="BB62" s="385" t="s">
        <v>173</v>
      </c>
    </row>
    <row r="63" spans="1:54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  <c r="AZ63" s="363">
        <v>102.009</v>
      </c>
      <c r="BA63" s="363">
        <v>102.248</v>
      </c>
      <c r="BB63" s="363" t="s">
        <v>173</v>
      </c>
    </row>
    <row r="64" spans="1:54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  <c r="AZ64" s="385">
        <v>3.1508802443044603E-2</v>
      </c>
      <c r="BA64" s="385">
        <v>2.9594497981049132E-2</v>
      </c>
      <c r="BB64" s="385" t="s">
        <v>173</v>
      </c>
    </row>
    <row r="65" spans="1:54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  <c r="AZ65" s="363">
        <v>105.557</v>
      </c>
      <c r="BA65" s="363">
        <v>105.622</v>
      </c>
      <c r="BB65" s="363" t="s">
        <v>173</v>
      </c>
    </row>
    <row r="66" spans="1:54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  <c r="AZ66" s="385">
        <v>1.1111430405088355E-2</v>
      </c>
      <c r="BA66" s="385">
        <v>1.3024629785927999E-2</v>
      </c>
      <c r="BB66" s="385" t="s">
        <v>173</v>
      </c>
    </row>
    <row r="67" spans="1:54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  <c r="AZ67" s="363">
        <v>116.71899999999999</v>
      </c>
      <c r="BA67" s="363">
        <v>118.566</v>
      </c>
      <c r="BB67" s="363" t="s">
        <v>173</v>
      </c>
    </row>
    <row r="68" spans="1:54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  <c r="AZ68" s="385">
        <v>3.5716187197188699E-2</v>
      </c>
      <c r="BA68" s="385">
        <v>5.1993682678828035E-2</v>
      </c>
      <c r="BB68" s="385" t="s">
        <v>173</v>
      </c>
    </row>
    <row r="69" spans="1:54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  <c r="AZ69" s="363">
        <v>106.6</v>
      </c>
      <c r="BA69" s="363">
        <v>107.042</v>
      </c>
      <c r="BB69" s="363" t="s">
        <v>173</v>
      </c>
    </row>
    <row r="70" spans="1:54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  <c r="AZ70" s="389">
        <v>1.0771448077068868E-2</v>
      </c>
      <c r="BA70" s="389">
        <v>1.596431283219445E-2</v>
      </c>
      <c r="BB70" s="389" t="s">
        <v>173</v>
      </c>
    </row>
    <row r="71" spans="1:54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>
        <v>347959</v>
      </c>
      <c r="AV71" s="390">
        <v>429684.33333333331</v>
      </c>
      <c r="AW71" s="391">
        <v>401314.33333333331</v>
      </c>
      <c r="AX71" s="391">
        <v>365418.66666666669</v>
      </c>
      <c r="AY71" s="394">
        <v>348503.33333333331</v>
      </c>
      <c r="AZ71" s="392">
        <v>355868</v>
      </c>
      <c r="BA71" s="392">
        <v>344264</v>
      </c>
      <c r="BB71" s="392" t="s">
        <v>173</v>
      </c>
    </row>
    <row r="72" spans="1:54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>
        <v>-0.13497690513953869</v>
      </c>
      <c r="AV72" s="454">
        <v>0.31551994578933557</v>
      </c>
      <c r="AW72" s="455">
        <v>-3.2940868698476526E-3</v>
      </c>
      <c r="AX72" s="455">
        <v>-0.10641527151377518</v>
      </c>
      <c r="AY72" s="457">
        <v>-0.13170472429500998</v>
      </c>
      <c r="AZ72" s="385">
        <v>-0.1613987213656361</v>
      </c>
      <c r="BA72" s="385">
        <v>-0.20280287048765416</v>
      </c>
      <c r="BB72" s="385" t="s">
        <v>173</v>
      </c>
    </row>
    <row r="73" spans="1:54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>
        <v>525872</v>
      </c>
      <c r="AV73" s="395">
        <v>604929.33333333337</v>
      </c>
      <c r="AW73" s="396">
        <v>586559.33333333337</v>
      </c>
      <c r="AX73" s="396">
        <v>546630.66666666663</v>
      </c>
      <c r="AY73" s="399">
        <v>528449.33333333337</v>
      </c>
      <c r="AZ73" s="397">
        <v>526977</v>
      </c>
      <c r="BA73" s="397">
        <v>515976</v>
      </c>
      <c r="BB73" s="397" t="s">
        <v>173</v>
      </c>
    </row>
    <row r="74" spans="1:54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>
        <v>-9.7875201998195299E-2</v>
      </c>
      <c r="AV74" s="454">
        <v>0.27419265375474378</v>
      </c>
      <c r="AW74" s="455">
        <v>8.8617289663543319E-2</v>
      </c>
      <c r="AX74" s="455">
        <v>-6.3657372342913656E-3</v>
      </c>
      <c r="AY74" s="457">
        <v>-7.6471743034717557E-2</v>
      </c>
      <c r="AZ74" s="385">
        <v>-0.11624041992989988</v>
      </c>
      <c r="BA74" s="385">
        <v>-0.14931249381739045</v>
      </c>
      <c r="BB74" s="385" t="s">
        <v>173</v>
      </c>
    </row>
    <row r="75" spans="1:54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>
        <v>15941</v>
      </c>
      <c r="AV75" s="395">
        <v>12273.333333333334</v>
      </c>
      <c r="AW75" s="396">
        <v>20655.333333333332</v>
      </c>
      <c r="AX75" s="396">
        <v>23731.666666666668</v>
      </c>
      <c r="AY75" s="399">
        <v>20457.666666666668</v>
      </c>
      <c r="AZ75" s="397">
        <v>15629</v>
      </c>
      <c r="BA75" s="397">
        <v>17291</v>
      </c>
      <c r="BB75" s="397" t="s">
        <v>173</v>
      </c>
    </row>
    <row r="76" spans="1:54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>
        <v>0.4675934450377463</v>
      </c>
      <c r="AV76" s="387">
        <v>-5.0859691181398659E-2</v>
      </c>
      <c r="AW76" s="388">
        <v>0.80469478098788427</v>
      </c>
      <c r="AX76" s="388">
        <v>0.75016593328252923</v>
      </c>
      <c r="AY76" s="401">
        <v>0.5334049570257845</v>
      </c>
      <c r="AZ76" s="389">
        <v>0.45589194224499296</v>
      </c>
      <c r="BA76" s="389">
        <v>0.47609697797507267</v>
      </c>
      <c r="BB76" s="389" t="s">
        <v>173</v>
      </c>
    </row>
    <row r="77" spans="1:54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3307</v>
      </c>
      <c r="P77" s="395">
        <v>15677</v>
      </c>
      <c r="Q77" s="396">
        <v>10768</v>
      </c>
      <c r="R77" s="396">
        <v>10132</v>
      </c>
      <c r="S77" s="396">
        <v>10915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2850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9371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>
        <v>2822</v>
      </c>
      <c r="AR77" s="396">
        <v>3381</v>
      </c>
      <c r="AS77" s="396">
        <v>3531</v>
      </c>
      <c r="AT77" s="396">
        <v>3615</v>
      </c>
      <c r="AU77" s="398">
        <v>3375</v>
      </c>
      <c r="AV77" s="395">
        <v>9957</v>
      </c>
      <c r="AW77" s="396">
        <v>10324</v>
      </c>
      <c r="AX77" s="396">
        <v>9463</v>
      </c>
      <c r="AY77" s="399">
        <v>10521</v>
      </c>
      <c r="AZ77" s="397">
        <v>4548</v>
      </c>
      <c r="BA77" s="397" t="s">
        <v>173</v>
      </c>
      <c r="BB77" s="397" t="s">
        <v>173</v>
      </c>
    </row>
    <row r="78" spans="1:54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-4.998563631140477E-2</v>
      </c>
      <c r="P78" s="454">
        <v>0.20601584737287484</v>
      </c>
      <c r="Q78" s="455">
        <v>7.1081182192293301E-3</v>
      </c>
      <c r="R78" s="455">
        <v>0.12042463784142431</v>
      </c>
      <c r="S78" s="455">
        <v>3.3091276771762112E-3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-0.17199302730970367</v>
      </c>
      <c r="AE78" s="456">
        <v>-8.1342606592077413E-2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-0.14145671094823636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>
        <v>-1.7686593562079944E-3</v>
      </c>
      <c r="AR78" s="455">
        <v>-4.4105173876166241E-2</v>
      </c>
      <c r="AS78" s="455">
        <v>1.3781223083548665E-2</v>
      </c>
      <c r="AT78" s="455">
        <v>0.26842105263157895</v>
      </c>
      <c r="AU78" s="456">
        <v>0.1109282422646478</v>
      </c>
      <c r="AV78" s="454">
        <v>-0.16496142234149613</v>
      </c>
      <c r="AW78" s="455">
        <v>0.77785431375925607</v>
      </c>
      <c r="AX78" s="455">
        <v>2.5426422290496875E-3</v>
      </c>
      <c r="AY78" s="457">
        <v>0.1227190267847615</v>
      </c>
      <c r="AZ78" s="385">
        <v>0.41549953314659199</v>
      </c>
      <c r="BA78" s="385" t="s">
        <v>173</v>
      </c>
      <c r="BB78" s="385" t="s">
        <v>173</v>
      </c>
    </row>
    <row r="79" spans="1:54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>
        <v>803</v>
      </c>
      <c r="AR79" s="396">
        <v>1125</v>
      </c>
      <c r="AS79" s="396">
        <v>1459</v>
      </c>
      <c r="AT79" s="396">
        <v>1668</v>
      </c>
      <c r="AU79" s="398">
        <v>2042</v>
      </c>
      <c r="AV79" s="395">
        <v>9484</v>
      </c>
      <c r="AW79" s="396">
        <v>4518</v>
      </c>
      <c r="AX79" s="396">
        <v>2866</v>
      </c>
      <c r="AY79" s="399">
        <v>5169</v>
      </c>
      <c r="AZ79" s="397">
        <v>1978</v>
      </c>
      <c r="BA79" s="397" t="s">
        <v>173</v>
      </c>
      <c r="BB79" s="397" t="s">
        <v>173</v>
      </c>
    </row>
    <row r="80" spans="1:54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>
        <v>-7.5949367088607597E-2</v>
      </c>
      <c r="AR80" s="455">
        <v>6.939163498098859E-2</v>
      </c>
      <c r="AS80" s="455">
        <v>0.17661290322580644</v>
      </c>
      <c r="AT80" s="455">
        <v>0.19313304721030042</v>
      </c>
      <c r="AU80" s="456">
        <v>-0.50316301703163013</v>
      </c>
      <c r="AV80" s="387">
        <v>0.94903411426222772</v>
      </c>
      <c r="AW80" s="388">
        <v>0.94825355756791718</v>
      </c>
      <c r="AX80" s="388">
        <v>-4.7207446808510641E-2</v>
      </c>
      <c r="AY80" s="401">
        <v>-0.23399525785417902</v>
      </c>
      <c r="AZ80" s="385">
        <v>-0.62041834580694688</v>
      </c>
      <c r="BA80" s="385" t="s">
        <v>173</v>
      </c>
      <c r="BB80" s="385" t="s">
        <v>173</v>
      </c>
    </row>
    <row r="81" spans="1:54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  <c r="AZ81" s="405">
        <v>12141</v>
      </c>
      <c r="BA81" s="405">
        <v>14122</v>
      </c>
      <c r="BB81" s="405">
        <v>16213</v>
      </c>
    </row>
    <row r="82" spans="1:54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  <c r="AZ82" s="359">
        <v>-2.965153452685422E-2</v>
      </c>
      <c r="BA82" s="359">
        <v>0.31993644265819238</v>
      </c>
      <c r="BB82" s="359">
        <v>7.0811851667805454E-3</v>
      </c>
    </row>
    <row r="83" spans="1:54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>
        <v>23242</v>
      </c>
      <c r="AV83" s="458">
        <v>82205</v>
      </c>
      <c r="AW83" s="410">
        <v>67007</v>
      </c>
      <c r="AX83" s="410">
        <v>46584</v>
      </c>
      <c r="AY83" s="459">
        <v>86624</v>
      </c>
      <c r="AZ83" s="411">
        <v>17508</v>
      </c>
      <c r="BA83" s="411">
        <v>23318</v>
      </c>
      <c r="BB83" s="411" t="s">
        <v>173</v>
      </c>
    </row>
    <row r="84" spans="1:54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>
        <v>0.80970178307249085</v>
      </c>
      <c r="AV84" s="440">
        <v>8.5486788765498936E-2</v>
      </c>
      <c r="AW84" s="441">
        <v>0.70601115156452887</v>
      </c>
      <c r="AX84" s="441">
        <v>-0.30724960963640419</v>
      </c>
      <c r="AY84" s="443">
        <v>0.13256194024972218</v>
      </c>
      <c r="AZ84" s="366">
        <v>-0.30152397670150805</v>
      </c>
      <c r="BA84" s="366">
        <v>-0.17752460230679687</v>
      </c>
      <c r="BB84" s="366" t="s">
        <v>173</v>
      </c>
    </row>
    <row r="85" spans="1:54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  <c r="AZ85" s="415"/>
      <c r="BA85" s="415"/>
    </row>
    <row r="86" spans="1:54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>
        <v>87140</v>
      </c>
      <c r="AV86" s="450">
        <v>169991</v>
      </c>
      <c r="AW86" s="451">
        <v>237826</v>
      </c>
      <c r="AX86" s="451">
        <v>287514</v>
      </c>
      <c r="AY86" s="453">
        <v>260666</v>
      </c>
      <c r="AZ86" s="381">
        <v>72976</v>
      </c>
      <c r="BA86" s="381">
        <v>72376</v>
      </c>
      <c r="BB86" s="381" t="s">
        <v>173</v>
      </c>
    </row>
    <row r="87" spans="1:54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>
        <v>0.17126804483991506</v>
      </c>
      <c r="AV87" s="454">
        <v>-0.26160874834588349</v>
      </c>
      <c r="AW87" s="455">
        <v>0.37085293081821291</v>
      </c>
      <c r="AX87" s="455">
        <v>7.006377619408112E-2</v>
      </c>
      <c r="AY87" s="457">
        <v>0.16567502796173847</v>
      </c>
      <c r="AZ87" s="532">
        <v>0.27115957428277798</v>
      </c>
      <c r="BA87" s="532">
        <v>0.51897246474143721</v>
      </c>
      <c r="BB87" s="532" t="s">
        <v>173</v>
      </c>
    </row>
    <row r="88" spans="1:54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>
        <v>405174</v>
      </c>
      <c r="AV88" s="450">
        <v>969185</v>
      </c>
      <c r="AW88" s="451">
        <v>1135173</v>
      </c>
      <c r="AX88" s="451">
        <v>1251547</v>
      </c>
      <c r="AY88" s="453">
        <v>1227672</v>
      </c>
      <c r="AZ88" s="381">
        <v>355095</v>
      </c>
      <c r="BA88" s="381">
        <v>369570</v>
      </c>
      <c r="BB88" s="381" t="s">
        <v>173</v>
      </c>
    </row>
    <row r="89" spans="1:54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>
        <v>0.10460025190427638</v>
      </c>
      <c r="AV89" s="454">
        <v>-0.14096407182000023</v>
      </c>
      <c r="AW89" s="455">
        <v>0.20518588021174308</v>
      </c>
      <c r="AX89" s="455">
        <v>3.5083915782843263E-2</v>
      </c>
      <c r="AY89" s="457">
        <v>7.351323442381559E-2</v>
      </c>
      <c r="AZ89" s="532">
        <v>0.12565619293974437</v>
      </c>
      <c r="BA89" s="532">
        <v>0.26629684325220748</v>
      </c>
      <c r="BB89" s="532" t="s">
        <v>173</v>
      </c>
    </row>
    <row r="90" spans="1:54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>
        <v>90909</v>
      </c>
      <c r="AV90" s="450">
        <v>77010</v>
      </c>
      <c r="AW90" s="451">
        <v>144545</v>
      </c>
      <c r="AX90" s="451">
        <v>280637</v>
      </c>
      <c r="AY90" s="453">
        <v>299467</v>
      </c>
      <c r="AZ90" s="381">
        <v>82266</v>
      </c>
      <c r="BA90" s="381">
        <v>75151</v>
      </c>
      <c r="BB90" s="381" t="s">
        <v>173</v>
      </c>
    </row>
    <row r="91" spans="1:54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>
        <v>0.77134562176064847</v>
      </c>
      <c r="AV91" s="387">
        <v>-0.73246525947098773</v>
      </c>
      <c r="AW91" s="388">
        <v>3.0559308500899394</v>
      </c>
      <c r="AX91" s="388">
        <v>0.76938848778299973</v>
      </c>
      <c r="AY91" s="401">
        <v>1.0785953893409128</v>
      </c>
      <c r="AZ91" s="532">
        <v>1.3164385875992566</v>
      </c>
      <c r="BA91" s="532">
        <v>3.1321273437070434</v>
      </c>
      <c r="BB91" s="541" t="s">
        <v>173</v>
      </c>
    </row>
    <row r="92" spans="1:54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  <c r="AZ92" s="415"/>
      <c r="BA92" s="415"/>
    </row>
    <row r="93" spans="1:54" x14ac:dyDescent="0.3">
      <c r="A93" s="447" t="s">
        <v>29</v>
      </c>
      <c r="B93" s="433"/>
      <c r="C93" s="409" t="s">
        <v>140</v>
      </c>
      <c r="D93" s="381">
        <v>3630.6</v>
      </c>
      <c r="E93" s="381">
        <v>3383.6</v>
      </c>
      <c r="F93" s="381">
        <v>3894.7</v>
      </c>
      <c r="G93" s="381">
        <v>3981.3</v>
      </c>
      <c r="H93" s="381">
        <v>4322.4000000000005</v>
      </c>
      <c r="I93" s="381">
        <v>4274.5</v>
      </c>
      <c r="J93" s="381">
        <v>4836.7</v>
      </c>
      <c r="K93" s="381">
        <v>4997.8</v>
      </c>
      <c r="L93" s="381">
        <v>4266.1000000000004</v>
      </c>
      <c r="M93" s="381">
        <v>4305.8999999999996</v>
      </c>
      <c r="N93" s="381">
        <v>4337.6000000000004</v>
      </c>
      <c r="O93" s="38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381">
        <v>3911.3</v>
      </c>
      <c r="V93" s="381">
        <v>3269.3</v>
      </c>
      <c r="W93" s="381">
        <v>2407.2999999999997</v>
      </c>
      <c r="X93" s="381">
        <v>3175.7999999999997</v>
      </c>
      <c r="Y93" s="381">
        <v>3713.1</v>
      </c>
      <c r="Z93" s="381">
        <v>4419.5999999999995</v>
      </c>
      <c r="AA93" s="381">
        <v>4684.2000000000007</v>
      </c>
      <c r="AB93" s="381">
        <v>4180.1000000000004</v>
      </c>
      <c r="AC93" s="381">
        <v>4163</v>
      </c>
      <c r="AD93" s="381">
        <v>3932.2999999999997</v>
      </c>
      <c r="AE93" s="381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381">
        <v>2990.6</v>
      </c>
      <c r="AL93" s="381">
        <v>3639.4000000000005</v>
      </c>
      <c r="AM93" s="381">
        <v>3955.7</v>
      </c>
      <c r="AN93" s="381">
        <v>4664.4000000000005</v>
      </c>
      <c r="AO93" s="381">
        <v>4678.3999999999996</v>
      </c>
      <c r="AP93" s="381">
        <v>5240.8</v>
      </c>
      <c r="AQ93" s="381">
        <v>5637.2</v>
      </c>
      <c r="AR93" s="381">
        <v>5011.2</v>
      </c>
      <c r="AS93" s="381">
        <v>5214.4000000000005</v>
      </c>
      <c r="AT93" s="381">
        <v>5225</v>
      </c>
      <c r="AU93" s="381">
        <v>5950</v>
      </c>
      <c r="AV93" s="450">
        <v>10035.400000000001</v>
      </c>
      <c r="AW93" s="451">
        <v>13298.5</v>
      </c>
      <c r="AX93" s="451">
        <v>15889.2</v>
      </c>
      <c r="AY93" s="453">
        <v>16389.400000000001</v>
      </c>
      <c r="AZ93" s="381">
        <v>4547.3999999999996</v>
      </c>
      <c r="BA93" s="381">
        <v>4523.7</v>
      </c>
      <c r="BB93" s="381" t="s">
        <v>173</v>
      </c>
    </row>
    <row r="94" spans="1:54" x14ac:dyDescent="0.3">
      <c r="A94" s="418"/>
      <c r="B94" s="433"/>
      <c r="C94" s="409" t="s">
        <v>45</v>
      </c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450"/>
      <c r="Q94" s="451"/>
      <c r="R94" s="451"/>
      <c r="S94" s="451"/>
      <c r="T94" s="359">
        <v>0.11119374208119866</v>
      </c>
      <c r="U94" s="359">
        <v>0.15595815108168823</v>
      </c>
      <c r="V94" s="359">
        <v>-0.1605771946491385</v>
      </c>
      <c r="W94" s="359">
        <v>-0.3953482530831639</v>
      </c>
      <c r="X94" s="359">
        <v>-0.26526929483620226</v>
      </c>
      <c r="Y94" s="359">
        <v>-0.13133699847935434</v>
      </c>
      <c r="Z94" s="359">
        <v>-8.6236483552835683E-2</v>
      </c>
      <c r="AA94" s="359">
        <v>-6.2747608947936975E-2</v>
      </c>
      <c r="AB94" s="359">
        <v>-2.0158927357539672E-2</v>
      </c>
      <c r="AC94" s="359">
        <v>-3.3187022457558155E-2</v>
      </c>
      <c r="AD94" s="359">
        <v>-9.3438767982294502E-2</v>
      </c>
      <c r="AE94" s="359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359">
        <v>-0.23539488149720048</v>
      </c>
      <c r="AL94" s="359">
        <v>0.11320466154834379</v>
      </c>
      <c r="AM94" s="359">
        <v>0.64321023553358547</v>
      </c>
      <c r="AN94" s="359">
        <v>0.46873228792745164</v>
      </c>
      <c r="AO94" s="359">
        <v>0.2599714524251972</v>
      </c>
      <c r="AP94" s="359">
        <v>0.18580867046791583</v>
      </c>
      <c r="AQ94" s="359">
        <v>0.20344989539302313</v>
      </c>
      <c r="AR94" s="359">
        <v>0.19882299466519926</v>
      </c>
      <c r="AS94" s="359">
        <v>0.25255825126110992</v>
      </c>
      <c r="AT94" s="359">
        <v>0.32873890598377548</v>
      </c>
      <c r="AU94" s="359">
        <v>0.2241790799111183</v>
      </c>
      <c r="AV94" s="434">
        <v>-0.10517258290310211</v>
      </c>
      <c r="AW94" s="435">
        <v>0.43053075450183964</v>
      </c>
      <c r="AX94" s="435">
        <v>0.19612463207341227</v>
      </c>
      <c r="AY94" s="437">
        <v>0.26503392329245046</v>
      </c>
      <c r="AZ94" s="359">
        <v>0.33534973865037865</v>
      </c>
      <c r="BA94" s="359">
        <v>0.51263960409282416</v>
      </c>
      <c r="BB94" s="359" t="s">
        <v>173</v>
      </c>
    </row>
    <row r="95" spans="1:54" x14ac:dyDescent="0.3">
      <c r="A95" s="447"/>
      <c r="B95" s="433"/>
      <c r="C95" s="409" t="s">
        <v>141</v>
      </c>
      <c r="D95" s="381">
        <v>99417</v>
      </c>
      <c r="E95" s="381">
        <v>94801</v>
      </c>
      <c r="F95" s="381">
        <v>108208</v>
      </c>
      <c r="G95" s="381">
        <v>105744</v>
      </c>
      <c r="H95" s="381">
        <v>114793</v>
      </c>
      <c r="I95" s="381">
        <v>113216</v>
      </c>
      <c r="J95" s="381">
        <v>122935</v>
      </c>
      <c r="K95" s="381">
        <v>123324</v>
      </c>
      <c r="L95" s="381">
        <v>113373</v>
      </c>
      <c r="M95" s="381">
        <v>116399</v>
      </c>
      <c r="N95" s="381">
        <v>115544</v>
      </c>
      <c r="O95" s="38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381">
        <v>111142</v>
      </c>
      <c r="V95" s="381">
        <v>86894</v>
      </c>
      <c r="W95" s="381">
        <v>60874</v>
      </c>
      <c r="X95" s="381">
        <v>83467</v>
      </c>
      <c r="Y95" s="381">
        <v>98281</v>
      </c>
      <c r="Z95" s="381">
        <v>115317</v>
      </c>
      <c r="AA95" s="381">
        <v>120456</v>
      </c>
      <c r="AB95" s="381">
        <v>114094</v>
      </c>
      <c r="AC95" s="381">
        <v>115119</v>
      </c>
      <c r="AD95" s="381">
        <v>104785</v>
      </c>
      <c r="AE95" s="381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381">
        <v>79834</v>
      </c>
      <c r="AL95" s="381">
        <v>98231</v>
      </c>
      <c r="AM95" s="381">
        <v>106954</v>
      </c>
      <c r="AN95" s="381">
        <v>126115</v>
      </c>
      <c r="AO95" s="381">
        <v>126448</v>
      </c>
      <c r="AP95" s="381">
        <v>137899</v>
      </c>
      <c r="AQ95" s="381">
        <v>142621</v>
      </c>
      <c r="AR95" s="381">
        <v>135397</v>
      </c>
      <c r="AS95" s="381">
        <v>144025</v>
      </c>
      <c r="AT95" s="381">
        <v>140804</v>
      </c>
      <c r="AU95" s="381">
        <v>157312</v>
      </c>
      <c r="AV95" s="450">
        <v>270073</v>
      </c>
      <c r="AW95" s="451">
        <v>359517</v>
      </c>
      <c r="AX95" s="451">
        <v>415917</v>
      </c>
      <c r="AY95" s="453">
        <v>442141</v>
      </c>
      <c r="AZ95" s="381">
        <v>129784</v>
      </c>
      <c r="BA95" s="381">
        <v>129046</v>
      </c>
      <c r="BB95" s="381" t="s">
        <v>173</v>
      </c>
    </row>
    <row r="96" spans="1:54" x14ac:dyDescent="0.3">
      <c r="A96" s="419"/>
      <c r="B96" s="433"/>
      <c r="C96" s="409" t="s">
        <v>45</v>
      </c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450"/>
      <c r="Q96" s="451"/>
      <c r="R96" s="451"/>
      <c r="S96" s="451"/>
      <c r="T96" s="359">
        <v>0.12967601114497521</v>
      </c>
      <c r="U96" s="359">
        <v>0.17237159945570193</v>
      </c>
      <c r="V96" s="359">
        <v>-0.19697249741239095</v>
      </c>
      <c r="W96" s="359">
        <v>-0.42432667574519595</v>
      </c>
      <c r="X96" s="359">
        <v>-0.27289120416750151</v>
      </c>
      <c r="Y96" s="359">
        <v>-0.13191598360655737</v>
      </c>
      <c r="Z96" s="359">
        <v>-6.1967706511571158E-2</v>
      </c>
      <c r="AA96" s="359">
        <v>-2.3255813953488372E-2</v>
      </c>
      <c r="AB96" s="359">
        <v>6.3595388672788057E-3</v>
      </c>
      <c r="AC96" s="359">
        <v>-1.0996658046890437E-2</v>
      </c>
      <c r="AD96" s="359">
        <v>-9.3116042373468114E-2</v>
      </c>
      <c r="AE96" s="359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359">
        <v>-0.28169368915441506</v>
      </c>
      <c r="AL96" s="359">
        <v>0.13046930743204363</v>
      </c>
      <c r="AM96" s="359">
        <v>0.75697342050793437</v>
      </c>
      <c r="AN96" s="359">
        <v>0.51095642589286783</v>
      </c>
      <c r="AO96" s="359">
        <v>0.2865965954762365</v>
      </c>
      <c r="AP96" s="359">
        <v>0.19582542036299938</v>
      </c>
      <c r="AQ96" s="359">
        <v>0.18400909875805274</v>
      </c>
      <c r="AR96" s="359">
        <v>0.18671446351254228</v>
      </c>
      <c r="AS96" s="359">
        <v>0.25109669124992401</v>
      </c>
      <c r="AT96" s="359">
        <v>0.34374194779787182</v>
      </c>
      <c r="AU96" s="359">
        <v>0.27175275067301552</v>
      </c>
      <c r="AV96" s="434">
        <v>-0.12976526124152155</v>
      </c>
      <c r="AW96" s="435">
        <v>0.48179884759007841</v>
      </c>
      <c r="AX96" s="435">
        <v>0.18878602440355907</v>
      </c>
      <c r="AY96" s="437">
        <v>0.2867861269321102</v>
      </c>
      <c r="AZ96" s="359">
        <v>0.41057299365272587</v>
      </c>
      <c r="BA96" s="359">
        <v>0.61642909036250215</v>
      </c>
      <c r="BB96" s="359" t="s">
        <v>173</v>
      </c>
    </row>
    <row r="97" spans="1:54" x14ac:dyDescent="0.3">
      <c r="A97" s="447"/>
      <c r="B97" s="433"/>
      <c r="C97" s="409" t="s">
        <v>142</v>
      </c>
      <c r="D97" s="381">
        <v>36.518905217417547</v>
      </c>
      <c r="E97" s="381">
        <v>35.691606628622061</v>
      </c>
      <c r="F97" s="381">
        <v>35.992717728818569</v>
      </c>
      <c r="G97" s="381">
        <v>37.650363141171127</v>
      </c>
      <c r="H97" s="381">
        <v>37.65386391156256</v>
      </c>
      <c r="I97" s="381">
        <v>37.755264273600908</v>
      </c>
      <c r="J97" s="381">
        <v>39.343555537479155</v>
      </c>
      <c r="K97" s="381">
        <v>40.525769517693227</v>
      </c>
      <c r="L97" s="381">
        <v>37.628888712480041</v>
      </c>
      <c r="M97" s="381">
        <v>36.992585846957446</v>
      </c>
      <c r="N97" s="381">
        <v>37.540677144637542</v>
      </c>
      <c r="O97" s="38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381">
        <v>35.191916647172086</v>
      </c>
      <c r="V97" s="381">
        <v>37.624001657191521</v>
      </c>
      <c r="W97" s="381">
        <v>39.545618819200307</v>
      </c>
      <c r="X97" s="381">
        <v>38.048570093569907</v>
      </c>
      <c r="Y97" s="381">
        <v>37.780445864409195</v>
      </c>
      <c r="Z97" s="381">
        <v>38.325658836077935</v>
      </c>
      <c r="AA97" s="381">
        <v>38.887228531580007</v>
      </c>
      <c r="AB97" s="381">
        <v>36.637334127999722</v>
      </c>
      <c r="AC97" s="381">
        <v>36.16257959155309</v>
      </c>
      <c r="AD97" s="381">
        <v>37.527317841294071</v>
      </c>
      <c r="AE97" s="381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381">
        <v>37.460229977202694</v>
      </c>
      <c r="AL97" s="381">
        <v>37.049403955981312</v>
      </c>
      <c r="AM97" s="381">
        <v>36.98505899732595</v>
      </c>
      <c r="AN97" s="381">
        <v>36.985291202473938</v>
      </c>
      <c r="AO97" s="381">
        <v>36.998608123497405</v>
      </c>
      <c r="AP97" s="381">
        <v>38.004626574521936</v>
      </c>
      <c r="AQ97" s="381">
        <v>39.525736041676893</v>
      </c>
      <c r="AR97" s="381">
        <v>37.011159774588805</v>
      </c>
      <c r="AS97" s="381">
        <v>36.204825551119605</v>
      </c>
      <c r="AT97" s="381">
        <v>37.108320786341295</v>
      </c>
      <c r="AU97" s="381">
        <v>37.822925142392187</v>
      </c>
      <c r="AV97" s="450">
        <v>37.158101698429689</v>
      </c>
      <c r="AW97" s="451">
        <v>36.989905901528999</v>
      </c>
      <c r="AX97" s="451">
        <v>38.202814503855336</v>
      </c>
      <c r="AY97" s="453">
        <v>37.068265553296349</v>
      </c>
      <c r="AZ97" s="381">
        <v>35.038217345743696</v>
      </c>
      <c r="BA97" s="381">
        <v>35.054941648714411</v>
      </c>
      <c r="BB97" s="381" t="s">
        <v>173</v>
      </c>
    </row>
    <row r="98" spans="1:54" x14ac:dyDescent="0.3">
      <c r="A98" s="447"/>
      <c r="B98" s="433"/>
      <c r="C98" s="409" t="s">
        <v>45</v>
      </c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450"/>
      <c r="Q98" s="451"/>
      <c r="R98" s="451"/>
      <c r="S98" s="451"/>
      <c r="T98" s="359">
        <v>-1.6360681187736509E-2</v>
      </c>
      <c r="U98" s="359">
        <v>-1.4000209815415278E-2</v>
      </c>
      <c r="V98" s="359">
        <v>4.532261055315695E-2</v>
      </c>
      <c r="W98" s="359">
        <v>5.0338310706934328E-2</v>
      </c>
      <c r="X98" s="359">
        <v>1.0482488143431751E-2</v>
      </c>
      <c r="Y98" s="359">
        <v>6.6696899870185525E-4</v>
      </c>
      <c r="Z98" s="359">
        <v>-2.5872005910384972E-2</v>
      </c>
      <c r="AA98" s="359">
        <v>-4.0432075827649523E-2</v>
      </c>
      <c r="AB98" s="359">
        <v>-2.635088673643075E-2</v>
      </c>
      <c r="AC98" s="359">
        <v>-2.2437097499433727E-2</v>
      </c>
      <c r="AD98" s="359">
        <v>-3.5586207707441367E-4</v>
      </c>
      <c r="AE98" s="359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359">
        <v>6.4455521214496936E-2</v>
      </c>
      <c r="AL98" s="359">
        <v>-1.5272104930400968E-2</v>
      </c>
      <c r="AM98" s="359">
        <v>-6.4749519626461027E-2</v>
      </c>
      <c r="AN98" s="359">
        <v>-2.7945304869043158E-2</v>
      </c>
      <c r="AO98" s="359">
        <v>-2.0694243358528354E-2</v>
      </c>
      <c r="AP98" s="359">
        <v>-8.3764316467221291E-3</v>
      </c>
      <c r="AQ98" s="359">
        <v>1.6419465572825778E-2</v>
      </c>
      <c r="AR98" s="359">
        <v>1.0203407411768811E-2</v>
      </c>
      <c r="AS98" s="359">
        <v>1.168223064938167E-3</v>
      </c>
      <c r="AT98" s="359">
        <v>-1.1165121278444323E-2</v>
      </c>
      <c r="AU98" s="359">
        <v>-3.7407955859911607E-2</v>
      </c>
      <c r="AV98" s="434">
        <v>2.8259821451743661E-2</v>
      </c>
      <c r="AW98" s="435">
        <v>-3.45985510594898E-2</v>
      </c>
      <c r="AX98" s="435">
        <v>6.1731947711405827E-3</v>
      </c>
      <c r="AY98" s="437">
        <v>-1.6904288276343302E-2</v>
      </c>
      <c r="AZ98" s="359">
        <v>-5.3328154828452975E-2</v>
      </c>
      <c r="BA98" s="359">
        <v>-6.420911804204292E-2</v>
      </c>
      <c r="BB98" s="359" t="s">
        <v>173</v>
      </c>
    </row>
    <row r="99" spans="1:54" x14ac:dyDescent="0.3">
      <c r="A99" s="447" t="s">
        <v>143</v>
      </c>
      <c r="B99" s="433"/>
      <c r="C99" s="409" t="s">
        <v>140</v>
      </c>
      <c r="D99" s="381">
        <v>3388.1</v>
      </c>
      <c r="E99" s="381">
        <v>3152.1</v>
      </c>
      <c r="F99" s="381">
        <v>3587.6</v>
      </c>
      <c r="G99" s="381">
        <v>3572.3</v>
      </c>
      <c r="H99" s="381">
        <v>3868.1000000000004</v>
      </c>
      <c r="I99" s="381">
        <v>3794.7000000000003</v>
      </c>
      <c r="J99" s="381">
        <v>4180.8999999999996</v>
      </c>
      <c r="K99" s="381">
        <v>4177.5</v>
      </c>
      <c r="L99" s="381">
        <v>3750.3</v>
      </c>
      <c r="M99" s="381">
        <v>3855.2</v>
      </c>
      <c r="N99" s="381">
        <v>4030.1</v>
      </c>
      <c r="O99" s="38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381">
        <v>3638.3</v>
      </c>
      <c r="V99" s="381">
        <v>3098.9</v>
      </c>
      <c r="W99" s="381">
        <v>2354.1</v>
      </c>
      <c r="X99" s="381">
        <v>3106.6</v>
      </c>
      <c r="Y99" s="381">
        <v>3610.2999999999997</v>
      </c>
      <c r="Z99" s="381">
        <v>4156.8999999999996</v>
      </c>
      <c r="AA99" s="381">
        <v>4217.1000000000004</v>
      </c>
      <c r="AB99" s="381">
        <v>3901.7000000000003</v>
      </c>
      <c r="AC99" s="381">
        <v>3944.9</v>
      </c>
      <c r="AD99" s="381">
        <v>3795.8999999999996</v>
      </c>
      <c r="AE99" s="381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381">
        <v>2926</v>
      </c>
      <c r="AL99" s="381">
        <v>3559.6000000000004</v>
      </c>
      <c r="AM99" s="381">
        <v>3841</v>
      </c>
      <c r="AN99" s="381">
        <v>4443.3</v>
      </c>
      <c r="AO99" s="381">
        <v>4381</v>
      </c>
      <c r="AP99" s="381">
        <v>4806</v>
      </c>
      <c r="AQ99" s="381">
        <v>4874.8</v>
      </c>
      <c r="AR99" s="381">
        <v>4536.5999999999995</v>
      </c>
      <c r="AS99" s="381">
        <v>4714.7000000000007</v>
      </c>
      <c r="AT99" s="381">
        <v>4849.8</v>
      </c>
      <c r="AU99" s="381">
        <v>5629.9</v>
      </c>
      <c r="AV99" s="450">
        <v>9786.1</v>
      </c>
      <c r="AW99" s="451">
        <v>12665.3</v>
      </c>
      <c r="AX99" s="451">
        <v>14217.399999999998</v>
      </c>
      <c r="AY99" s="453">
        <v>15194.4</v>
      </c>
      <c r="AZ99" s="381">
        <v>4314.8999999999996</v>
      </c>
      <c r="BA99" s="381">
        <v>4233.3999999999996</v>
      </c>
      <c r="BB99" s="381" t="s">
        <v>173</v>
      </c>
    </row>
    <row r="100" spans="1:54" x14ac:dyDescent="0.3">
      <c r="A100" s="418"/>
      <c r="B100" s="433"/>
      <c r="C100" s="409" t="s">
        <v>45</v>
      </c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450"/>
      <c r="Q100" s="451"/>
      <c r="R100" s="451"/>
      <c r="S100" s="451"/>
      <c r="T100" s="359">
        <v>0.11068150290723415</v>
      </c>
      <c r="U100" s="359">
        <v>0.15424637543225161</v>
      </c>
      <c r="V100" s="359">
        <v>-0.13621919946482322</v>
      </c>
      <c r="W100" s="359">
        <v>-0.3410127928785377</v>
      </c>
      <c r="X100" s="359">
        <v>-0.19686667873116009</v>
      </c>
      <c r="Y100" s="359">
        <v>-4.8594091759559525E-2</v>
      </c>
      <c r="Z100" s="359">
        <v>-5.740390824941999E-3</v>
      </c>
      <c r="AA100" s="359">
        <v>9.4793536804309662E-3</v>
      </c>
      <c r="AB100" s="359">
        <v>4.0370103725035356E-2</v>
      </c>
      <c r="AC100" s="359">
        <v>2.3267275368333749E-2</v>
      </c>
      <c r="AD100" s="359">
        <v>-5.8112701918066619E-2</v>
      </c>
      <c r="AE100" s="359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359">
        <v>-0.1957782480828959</v>
      </c>
      <c r="AL100" s="359">
        <v>0.14866565555519709</v>
      </c>
      <c r="AM100" s="359">
        <v>0.63162142644747465</v>
      </c>
      <c r="AN100" s="359">
        <v>0.43027747376553155</v>
      </c>
      <c r="AO100" s="359">
        <v>0.21347256460681946</v>
      </c>
      <c r="AP100" s="359">
        <v>0.1561500156366524</v>
      </c>
      <c r="AQ100" s="359">
        <v>0.15596025704868269</v>
      </c>
      <c r="AR100" s="359">
        <v>0.16272394084629754</v>
      </c>
      <c r="AS100" s="359">
        <v>0.19513802631245422</v>
      </c>
      <c r="AT100" s="359">
        <v>0.27764166600806151</v>
      </c>
      <c r="AU100" s="359">
        <v>0.20045630943750253</v>
      </c>
      <c r="AV100" s="434">
        <v>-6.8017104273211143E-2</v>
      </c>
      <c r="AW100" s="435">
        <v>0.39624076728034385</v>
      </c>
      <c r="AX100" s="435">
        <v>0.15817427926716984</v>
      </c>
      <c r="AY100" s="437">
        <v>0.22233842292407457</v>
      </c>
      <c r="AZ100" s="359">
        <v>0.30734737161036196</v>
      </c>
      <c r="BA100" s="359">
        <v>0.44682159945317829</v>
      </c>
      <c r="BB100" s="359" t="s">
        <v>173</v>
      </c>
    </row>
    <row r="101" spans="1:54" x14ac:dyDescent="0.3">
      <c r="A101" s="447"/>
      <c r="B101" s="433"/>
      <c r="C101" s="409" t="s">
        <v>141</v>
      </c>
      <c r="D101" s="381">
        <v>95200</v>
      </c>
      <c r="E101" s="381">
        <v>90640</v>
      </c>
      <c r="F101" s="381">
        <v>102732</v>
      </c>
      <c r="G101" s="381">
        <v>98707</v>
      </c>
      <c r="H101" s="381">
        <v>107027</v>
      </c>
      <c r="I101" s="381">
        <v>104975</v>
      </c>
      <c r="J101" s="381">
        <v>111752</v>
      </c>
      <c r="K101" s="381">
        <v>108911</v>
      </c>
      <c r="L101" s="381">
        <v>104069</v>
      </c>
      <c r="M101" s="381">
        <v>108265</v>
      </c>
      <c r="N101" s="381">
        <v>109532</v>
      </c>
      <c r="O101" s="38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381">
        <v>105662</v>
      </c>
      <c r="V101" s="381">
        <v>83479</v>
      </c>
      <c r="W101" s="381">
        <v>59929</v>
      </c>
      <c r="X101" s="381">
        <v>82200</v>
      </c>
      <c r="Y101" s="381">
        <v>96407</v>
      </c>
      <c r="Z101" s="381">
        <v>110482</v>
      </c>
      <c r="AA101" s="381">
        <v>111746</v>
      </c>
      <c r="AB101" s="381">
        <v>108404</v>
      </c>
      <c r="AC101" s="381">
        <v>110578</v>
      </c>
      <c r="AD101" s="381">
        <v>102038</v>
      </c>
      <c r="AE101" s="381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381">
        <v>78558</v>
      </c>
      <c r="AL101" s="381">
        <v>96633</v>
      </c>
      <c r="AM101" s="381">
        <v>104737</v>
      </c>
      <c r="AN101" s="381">
        <v>122032</v>
      </c>
      <c r="AO101" s="381">
        <v>120693</v>
      </c>
      <c r="AP101" s="381">
        <v>129695</v>
      </c>
      <c r="AQ101" s="381">
        <v>128374</v>
      </c>
      <c r="AR101" s="381">
        <v>125530</v>
      </c>
      <c r="AS101" s="381">
        <v>133587</v>
      </c>
      <c r="AT101" s="381">
        <v>132438</v>
      </c>
      <c r="AU101" s="381">
        <v>150417</v>
      </c>
      <c r="AV101" s="450">
        <v>265134</v>
      </c>
      <c r="AW101" s="451">
        <v>347462</v>
      </c>
      <c r="AX101" s="451">
        <v>383599</v>
      </c>
      <c r="AY101" s="453">
        <v>416442</v>
      </c>
      <c r="AZ101" s="381">
        <v>124408</v>
      </c>
      <c r="BA101" s="381">
        <v>122138</v>
      </c>
      <c r="BB101" s="381" t="s">
        <v>173</v>
      </c>
    </row>
    <row r="102" spans="1:54" x14ac:dyDescent="0.3">
      <c r="A102" s="419"/>
      <c r="B102" s="433"/>
      <c r="C102" s="409" t="s">
        <v>45</v>
      </c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450"/>
      <c r="Q102" s="451"/>
      <c r="R102" s="451"/>
      <c r="S102" s="451"/>
      <c r="T102" s="359">
        <v>0.12557773109243697</v>
      </c>
      <c r="U102" s="359">
        <v>0.1657325684024713</v>
      </c>
      <c r="V102" s="359">
        <v>-0.18740995989565082</v>
      </c>
      <c r="W102" s="359">
        <v>-0.39285967560558016</v>
      </c>
      <c r="X102" s="359">
        <v>-0.23196950302260178</v>
      </c>
      <c r="Y102" s="359">
        <v>-8.1619433198380567E-2</v>
      </c>
      <c r="Z102" s="359">
        <v>-1.1364449853246474E-2</v>
      </c>
      <c r="AA102" s="359">
        <v>2.603042851502603E-2</v>
      </c>
      <c r="AB102" s="359">
        <v>4.1655055780299606E-2</v>
      </c>
      <c r="AC102" s="359">
        <v>2.1364245139241674E-2</v>
      </c>
      <c r="AD102" s="359">
        <v>-6.8418361757294668E-2</v>
      </c>
      <c r="AE102" s="359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359">
        <v>-0.25651606064621152</v>
      </c>
      <c r="AL102" s="359">
        <v>0.15757256315959703</v>
      </c>
      <c r="AM102" s="359">
        <v>0.747684760299688</v>
      </c>
      <c r="AN102" s="359">
        <v>0.48457420924574207</v>
      </c>
      <c r="AO102" s="359">
        <v>0.2519111682761625</v>
      </c>
      <c r="AP102" s="359">
        <v>0.17390163103491971</v>
      </c>
      <c r="AQ102" s="359">
        <v>0.14880174681867808</v>
      </c>
      <c r="AR102" s="359">
        <v>0.15798310025460316</v>
      </c>
      <c r="AS102" s="359">
        <v>0.20807936479227332</v>
      </c>
      <c r="AT102" s="359">
        <v>0.29792822281894982</v>
      </c>
      <c r="AU102" s="359">
        <v>0.24753879456917502</v>
      </c>
      <c r="AV102" s="434">
        <v>-0.10517185517185518</v>
      </c>
      <c r="AW102" s="435">
        <v>0.45664386088473019</v>
      </c>
      <c r="AX102" s="435">
        <v>0.16019925476057975</v>
      </c>
      <c r="AY102" s="437">
        <v>0.2498746949911011</v>
      </c>
      <c r="AZ102" s="359">
        <v>0.38318712962654128</v>
      </c>
      <c r="BA102" s="359">
        <v>0.55474935716286056</v>
      </c>
      <c r="BB102" s="359" t="s">
        <v>173</v>
      </c>
    </row>
    <row r="103" spans="1:54" x14ac:dyDescent="0.3">
      <c r="A103" s="447"/>
      <c r="B103" s="433"/>
      <c r="C103" s="409" t="s">
        <v>142</v>
      </c>
      <c r="D103" s="381">
        <v>35.589285714285715</v>
      </c>
      <c r="E103" s="381">
        <v>34.776037069726392</v>
      </c>
      <c r="F103" s="381">
        <v>34.921932796012925</v>
      </c>
      <c r="G103" s="381">
        <v>36.190948970184486</v>
      </c>
      <c r="H103" s="381">
        <v>36.141347510441292</v>
      </c>
      <c r="I103" s="381">
        <v>36.148606811145513</v>
      </c>
      <c r="J103" s="381">
        <v>37.412305820030063</v>
      </c>
      <c r="K103" s="381">
        <v>38.357007097538357</v>
      </c>
      <c r="L103" s="381">
        <v>36.036667979897949</v>
      </c>
      <c r="M103" s="381">
        <v>35.60892255114765</v>
      </c>
      <c r="N103" s="381">
        <v>36.793813680020449</v>
      </c>
      <c r="O103" s="38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381">
        <v>34.433381915920577</v>
      </c>
      <c r="V103" s="381">
        <v>37.121910899747242</v>
      </c>
      <c r="W103" s="381">
        <v>39.281483088321181</v>
      </c>
      <c r="X103" s="381">
        <v>37.793187347931877</v>
      </c>
      <c r="Y103" s="381">
        <v>37.44852552200566</v>
      </c>
      <c r="Z103" s="381">
        <v>37.625133505910462</v>
      </c>
      <c r="AA103" s="381">
        <v>37.738263562006694</v>
      </c>
      <c r="AB103" s="381">
        <v>35.992214309435077</v>
      </c>
      <c r="AC103" s="381">
        <v>35.675269945197059</v>
      </c>
      <c r="AD103" s="381">
        <v>37.200846743370114</v>
      </c>
      <c r="AE103" s="381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381">
        <v>37.246365742508722</v>
      </c>
      <c r="AL103" s="381">
        <v>36.836277462150619</v>
      </c>
      <c r="AM103" s="381">
        <v>36.672809035966274</v>
      </c>
      <c r="AN103" s="381">
        <v>36.410941392421662</v>
      </c>
      <c r="AO103" s="381">
        <v>36.298708292941598</v>
      </c>
      <c r="AP103" s="381">
        <v>37.056170245576162</v>
      </c>
      <c r="AQ103" s="381">
        <v>37.973421409319641</v>
      </c>
      <c r="AR103" s="381">
        <v>36.139568230701819</v>
      </c>
      <c r="AS103" s="381">
        <v>35.29310486798866</v>
      </c>
      <c r="AT103" s="381">
        <v>36.619399266071675</v>
      </c>
      <c r="AU103" s="381">
        <v>37.428615116642398</v>
      </c>
      <c r="AV103" s="450">
        <v>36.910015313011534</v>
      </c>
      <c r="AW103" s="451">
        <v>36.450892471694743</v>
      </c>
      <c r="AX103" s="451">
        <v>37.063183167839327</v>
      </c>
      <c r="AY103" s="453">
        <v>36.486233377036896</v>
      </c>
      <c r="AZ103" s="381">
        <v>34.683460870683554</v>
      </c>
      <c r="BA103" s="381">
        <v>34.660793528631551</v>
      </c>
      <c r="BB103" s="381" t="s">
        <v>173</v>
      </c>
    </row>
    <row r="104" spans="1:54" x14ac:dyDescent="0.3">
      <c r="A104" s="447"/>
      <c r="B104" s="433"/>
      <c r="C104" s="409" t="s">
        <v>45</v>
      </c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450"/>
      <c r="Q104" s="451"/>
      <c r="R104" s="451"/>
      <c r="S104" s="451"/>
      <c r="T104" s="359">
        <v>-1.3234295396680725E-2</v>
      </c>
      <c r="U104" s="359">
        <v>-9.8531972783094009E-3</v>
      </c>
      <c r="V104" s="359">
        <v>6.2997031595728017E-2</v>
      </c>
      <c r="W104" s="359">
        <v>8.539522190155327E-2</v>
      </c>
      <c r="X104" s="359">
        <v>4.5704987535768141E-2</v>
      </c>
      <c r="Y104" s="359">
        <v>3.5960409695771467E-2</v>
      </c>
      <c r="Z104" s="359">
        <v>5.6887080658485738E-3</v>
      </c>
      <c r="AA104" s="359">
        <v>-1.6131173476550336E-2</v>
      </c>
      <c r="AB104" s="359">
        <v>-1.2335677229556568E-3</v>
      </c>
      <c r="AC104" s="359">
        <v>1.8632238578437489E-3</v>
      </c>
      <c r="AD104" s="359">
        <v>1.1062540754526076E-2</v>
      </c>
      <c r="AE104" s="359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359">
        <v>8.169350990433899E-2</v>
      </c>
      <c r="AL104" s="359">
        <v>-7.6944702110840844E-3</v>
      </c>
      <c r="AM104" s="359">
        <v>-6.6409764786363026E-2</v>
      </c>
      <c r="AN104" s="359">
        <v>-3.6573945001911932E-2</v>
      </c>
      <c r="AO104" s="359">
        <v>-3.0703938620718244E-2</v>
      </c>
      <c r="AP104" s="359">
        <v>-1.5121893461053703E-2</v>
      </c>
      <c r="AQ104" s="359">
        <v>6.2312842488517397E-3</v>
      </c>
      <c r="AR104" s="359">
        <v>4.0940498964553611E-3</v>
      </c>
      <c r="AS104" s="359">
        <v>-1.0712324750323273E-2</v>
      </c>
      <c r="AT104" s="359">
        <v>-1.562995276181622E-2</v>
      </c>
      <c r="AU104" s="359">
        <v>-3.7740297405285859E-2</v>
      </c>
      <c r="AV104" s="434">
        <v>4.1521661017691378E-2</v>
      </c>
      <c r="AW104" s="435">
        <v>-4.1467303866367787E-2</v>
      </c>
      <c r="AX104" s="435">
        <v>-1.7453687244675992E-3</v>
      </c>
      <c r="AY104" s="437">
        <v>-2.203122615201248E-2</v>
      </c>
      <c r="AZ104" s="359">
        <v>-5.4829716378763584E-2</v>
      </c>
      <c r="BA104" s="359">
        <v>-6.9418107306139024E-2</v>
      </c>
      <c r="BB104" s="359" t="s">
        <v>173</v>
      </c>
    </row>
    <row r="105" spans="1:54" x14ac:dyDescent="0.3">
      <c r="A105" s="447" t="s">
        <v>144</v>
      </c>
      <c r="B105" s="433"/>
      <c r="C105" s="409" t="s">
        <v>140</v>
      </c>
      <c r="D105" s="381">
        <v>3172.7</v>
      </c>
      <c r="E105" s="381">
        <v>2957</v>
      </c>
      <c r="F105" s="381">
        <v>3358.4</v>
      </c>
      <c r="G105" s="381">
        <v>3332</v>
      </c>
      <c r="H105" s="381">
        <v>3629.3</v>
      </c>
      <c r="I105" s="381">
        <v>3543.9</v>
      </c>
      <c r="J105" s="381">
        <v>3905.1</v>
      </c>
      <c r="K105" s="381">
        <v>3893.9</v>
      </c>
      <c r="L105" s="381">
        <v>3496.3</v>
      </c>
      <c r="M105" s="381">
        <v>3596.1</v>
      </c>
      <c r="N105" s="381">
        <v>3767.6</v>
      </c>
      <c r="O105" s="38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381">
        <v>3392.8</v>
      </c>
      <c r="V105" s="381">
        <v>2922.5</v>
      </c>
      <c r="W105" s="381">
        <v>2200.1</v>
      </c>
      <c r="X105" s="381">
        <v>2922.6</v>
      </c>
      <c r="Y105" s="381">
        <v>3414.2</v>
      </c>
      <c r="Z105" s="381">
        <v>3932.4</v>
      </c>
      <c r="AA105" s="381">
        <v>3989.6</v>
      </c>
      <c r="AB105" s="381">
        <v>3677.3</v>
      </c>
      <c r="AC105" s="381">
        <v>3716.4</v>
      </c>
      <c r="AD105" s="381">
        <v>3545.7</v>
      </c>
      <c r="AE105" s="381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381">
        <v>2667.7</v>
      </c>
      <c r="AL105" s="381">
        <v>3265.3</v>
      </c>
      <c r="AM105" s="381">
        <v>3560.5</v>
      </c>
      <c r="AN105" s="381">
        <v>4132.1000000000004</v>
      </c>
      <c r="AO105" s="381">
        <v>4065.8</v>
      </c>
      <c r="AP105" s="381">
        <v>4458.7</v>
      </c>
      <c r="AQ105" s="381">
        <v>4502.2</v>
      </c>
      <c r="AR105" s="381">
        <v>4177.3999999999996</v>
      </c>
      <c r="AS105" s="381">
        <v>4340.1000000000004</v>
      </c>
      <c r="AT105" s="381">
        <v>4444.3</v>
      </c>
      <c r="AU105" s="381">
        <v>5229.2</v>
      </c>
      <c r="AV105" s="450">
        <v>8986.2000000000007</v>
      </c>
      <c r="AW105" s="451">
        <v>11758.400000000001</v>
      </c>
      <c r="AX105" s="451">
        <v>13138.3</v>
      </c>
      <c r="AY105" s="453">
        <v>14013.600000000002</v>
      </c>
      <c r="AZ105" s="381">
        <v>3948.2</v>
      </c>
      <c r="BA105" s="381">
        <v>3882.5</v>
      </c>
      <c r="BB105" s="381" t="s">
        <v>173</v>
      </c>
    </row>
    <row r="106" spans="1:54" x14ac:dyDescent="0.3">
      <c r="A106" s="418"/>
      <c r="B106" s="433"/>
      <c r="C106" s="409" t="s">
        <v>45</v>
      </c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450"/>
      <c r="Q106" s="451"/>
      <c r="R106" s="451"/>
      <c r="S106" s="451"/>
      <c r="T106" s="359">
        <v>0.10369716645128756</v>
      </c>
      <c r="U106" s="359">
        <v>0.14737910043963481</v>
      </c>
      <c r="V106" s="359">
        <v>-0.12979394949976181</v>
      </c>
      <c r="W106" s="359">
        <v>-0.33970588235294119</v>
      </c>
      <c r="X106" s="359">
        <v>-0.19472074504725437</v>
      </c>
      <c r="Y106" s="359">
        <v>-3.6598098140466793E-2</v>
      </c>
      <c r="Z106" s="359">
        <v>6.990858108627227E-3</v>
      </c>
      <c r="AA106" s="359">
        <v>2.4576902334420458E-2</v>
      </c>
      <c r="AB106" s="359">
        <v>5.1769012956554068E-2</v>
      </c>
      <c r="AC106" s="359">
        <v>3.3452907316259335E-2</v>
      </c>
      <c r="AD106" s="359">
        <v>-5.8896910500053107E-2</v>
      </c>
      <c r="AE106" s="359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359">
        <v>-0.21371728365951437</v>
      </c>
      <c r="AL106" s="359">
        <v>0.11729683490162539</v>
      </c>
      <c r="AM106" s="359">
        <v>0.61833553020317267</v>
      </c>
      <c r="AN106" s="359">
        <v>0.41384383767877936</v>
      </c>
      <c r="AO106" s="359">
        <v>0.19084997949739335</v>
      </c>
      <c r="AP106" s="359">
        <v>0.13383684264062651</v>
      </c>
      <c r="AQ106" s="359">
        <v>0.1284840585522358</v>
      </c>
      <c r="AR106" s="359">
        <v>0.13599651918527164</v>
      </c>
      <c r="AS106" s="359">
        <v>0.16782370035518251</v>
      </c>
      <c r="AT106" s="359">
        <v>0.25343373663874563</v>
      </c>
      <c r="AU106" s="359">
        <v>0.1854101965407022</v>
      </c>
      <c r="AV106" s="434">
        <v>-8.4628705307120231E-2</v>
      </c>
      <c r="AW106" s="435">
        <v>0.37736180580772904</v>
      </c>
      <c r="AX106" s="435">
        <v>0.13268042037019476</v>
      </c>
      <c r="AY106" s="437">
        <v>0.20047286994363256</v>
      </c>
      <c r="AZ106" s="359">
        <v>0.29313507140049788</v>
      </c>
      <c r="BA106" s="359">
        <v>0.45537354275218361</v>
      </c>
      <c r="BB106" s="359" t="s">
        <v>173</v>
      </c>
    </row>
    <row r="107" spans="1:54" x14ac:dyDescent="0.3">
      <c r="A107" s="447"/>
      <c r="B107" s="433"/>
      <c r="C107" s="409" t="s">
        <v>141</v>
      </c>
      <c r="D107" s="381">
        <v>90330</v>
      </c>
      <c r="E107" s="381">
        <v>86154</v>
      </c>
      <c r="F107" s="381">
        <v>97616</v>
      </c>
      <c r="G107" s="381">
        <v>93396</v>
      </c>
      <c r="H107" s="381">
        <v>101669</v>
      </c>
      <c r="I107" s="381">
        <v>99479</v>
      </c>
      <c r="J107" s="381">
        <v>105816</v>
      </c>
      <c r="K107" s="381">
        <v>102920</v>
      </c>
      <c r="L107" s="381">
        <v>98203</v>
      </c>
      <c r="M107" s="381">
        <v>102130</v>
      </c>
      <c r="N107" s="381">
        <v>103343</v>
      </c>
      <c r="O107" s="38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381">
        <v>99863</v>
      </c>
      <c r="V107" s="381">
        <v>78604</v>
      </c>
      <c r="W107" s="381">
        <v>55378</v>
      </c>
      <c r="X107" s="381">
        <v>77156</v>
      </c>
      <c r="Y107" s="381">
        <v>91271</v>
      </c>
      <c r="Z107" s="381">
        <v>104927</v>
      </c>
      <c r="AA107" s="381">
        <v>105997</v>
      </c>
      <c r="AB107" s="381">
        <v>102264</v>
      </c>
      <c r="AC107" s="381">
        <v>104015</v>
      </c>
      <c r="AD107" s="381">
        <v>95484</v>
      </c>
      <c r="AE107" s="381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381">
        <v>71920</v>
      </c>
      <c r="AL107" s="381">
        <v>89027</v>
      </c>
      <c r="AM107" s="381">
        <v>97477</v>
      </c>
      <c r="AN107" s="381">
        <v>114221</v>
      </c>
      <c r="AO107" s="381">
        <v>112659</v>
      </c>
      <c r="AP107" s="381">
        <v>121112</v>
      </c>
      <c r="AQ107" s="381">
        <v>119815</v>
      </c>
      <c r="AR107" s="381">
        <v>116812</v>
      </c>
      <c r="AS107" s="381">
        <v>123660</v>
      </c>
      <c r="AT107" s="381">
        <v>122395</v>
      </c>
      <c r="AU107" s="381">
        <v>140046</v>
      </c>
      <c r="AV107" s="450">
        <v>244192</v>
      </c>
      <c r="AW107" s="451">
        <v>324357</v>
      </c>
      <c r="AX107" s="451">
        <v>357739</v>
      </c>
      <c r="AY107" s="453">
        <v>386101</v>
      </c>
      <c r="AZ107" s="381">
        <v>114604</v>
      </c>
      <c r="BA107" s="381">
        <v>112799</v>
      </c>
      <c r="BB107" s="381" t="s">
        <v>173</v>
      </c>
    </row>
    <row r="108" spans="1:54" x14ac:dyDescent="0.3">
      <c r="A108" s="419"/>
      <c r="B108" s="433"/>
      <c r="C108" s="409" t="s">
        <v>45</v>
      </c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450"/>
      <c r="Q108" s="451"/>
      <c r="R108" s="451"/>
      <c r="S108" s="451"/>
      <c r="T108" s="359">
        <v>0.11797852319273774</v>
      </c>
      <c r="U108" s="359">
        <v>0.15912203728207627</v>
      </c>
      <c r="V108" s="359">
        <v>-0.19476315358138011</v>
      </c>
      <c r="W108" s="359">
        <v>-0.40706240095935586</v>
      </c>
      <c r="X108" s="359">
        <v>-0.24110594183084322</v>
      </c>
      <c r="Y108" s="359">
        <v>-8.2509876456337519E-2</v>
      </c>
      <c r="Z108" s="359">
        <v>-8.4013759733877671E-3</v>
      </c>
      <c r="AA108" s="359">
        <v>2.9897007384376215E-2</v>
      </c>
      <c r="AB108" s="359">
        <v>4.1353115485270306E-2</v>
      </c>
      <c r="AC108" s="359">
        <v>1.8456868696759034E-2</v>
      </c>
      <c r="AD108" s="359">
        <v>-7.604772456770173E-2</v>
      </c>
      <c r="AE108" s="359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359">
        <v>-0.27981334428166588</v>
      </c>
      <c r="AL108" s="359">
        <v>0.13260139433107729</v>
      </c>
      <c r="AM108" s="359">
        <v>0.76021163638990208</v>
      </c>
      <c r="AN108" s="359">
        <v>0.48039037793561096</v>
      </c>
      <c r="AO108" s="359">
        <v>0.23433511191944867</v>
      </c>
      <c r="AP108" s="359">
        <v>0.15425009768696332</v>
      </c>
      <c r="AQ108" s="359">
        <v>0.13036218006169986</v>
      </c>
      <c r="AR108" s="359">
        <v>0.14225925056715952</v>
      </c>
      <c r="AS108" s="359">
        <v>0.18886699033793203</v>
      </c>
      <c r="AT108" s="359">
        <v>0.28183779481379079</v>
      </c>
      <c r="AU108" s="359">
        <v>0.23582358235823583</v>
      </c>
      <c r="AV108" s="434">
        <v>-0.12618176873474704</v>
      </c>
      <c r="AW108" s="435">
        <v>0.44928397488885413</v>
      </c>
      <c r="AX108" s="435">
        <v>0.14225002235079248</v>
      </c>
      <c r="AY108" s="437">
        <v>0.23425537288097667</v>
      </c>
      <c r="AZ108" s="359">
        <v>0.37670730974833322</v>
      </c>
      <c r="BA108" s="359">
        <v>0.5683954393770857</v>
      </c>
      <c r="BB108" s="359" t="s">
        <v>173</v>
      </c>
    </row>
    <row r="109" spans="1:54" x14ac:dyDescent="0.3">
      <c r="A109" s="447"/>
      <c r="B109" s="433"/>
      <c r="C109" s="409" t="s">
        <v>142</v>
      </c>
      <c r="D109" s="381">
        <v>35.123436289161958</v>
      </c>
      <c r="E109" s="381">
        <v>34.322260138821179</v>
      </c>
      <c r="F109" s="381">
        <v>34.404196033437138</v>
      </c>
      <c r="G109" s="381">
        <v>35.67604608334404</v>
      </c>
      <c r="H109" s="381">
        <v>35.69721350657526</v>
      </c>
      <c r="I109" s="381">
        <v>35.624604187818534</v>
      </c>
      <c r="J109" s="381">
        <v>36.904626899523699</v>
      </c>
      <c r="K109" s="381">
        <v>37.834240186552663</v>
      </c>
      <c r="L109" s="381">
        <v>35.602781992403493</v>
      </c>
      <c r="M109" s="381">
        <v>35.211005581122102</v>
      </c>
      <c r="N109" s="381">
        <v>36.457234645791203</v>
      </c>
      <c r="O109" s="38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381">
        <v>33.974545126823749</v>
      </c>
      <c r="V109" s="381">
        <v>37.180041728156326</v>
      </c>
      <c r="W109" s="381">
        <v>39.728773159016214</v>
      </c>
      <c r="X109" s="381">
        <v>37.879102078905078</v>
      </c>
      <c r="Y109" s="381">
        <v>37.407281611903016</v>
      </c>
      <c r="Z109" s="381">
        <v>37.477484346259779</v>
      </c>
      <c r="AA109" s="381">
        <v>37.638801098144285</v>
      </c>
      <c r="AB109" s="381">
        <v>35.958890714229838</v>
      </c>
      <c r="AC109" s="381">
        <v>35.729462096812959</v>
      </c>
      <c r="AD109" s="381">
        <v>37.133970089229607</v>
      </c>
      <c r="AE109" s="381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381">
        <v>37.092602892102335</v>
      </c>
      <c r="AL109" s="381">
        <v>36.677637121322746</v>
      </c>
      <c r="AM109" s="381">
        <v>36.526565241031214</v>
      </c>
      <c r="AN109" s="381">
        <v>36.176359863772866</v>
      </c>
      <c r="AO109" s="381">
        <v>36.089438038683106</v>
      </c>
      <c r="AP109" s="381">
        <v>36.814683928925291</v>
      </c>
      <c r="AQ109" s="381">
        <v>37.576263406084379</v>
      </c>
      <c r="AR109" s="381">
        <v>35.761736807862199</v>
      </c>
      <c r="AS109" s="381">
        <v>35.097040271712764</v>
      </c>
      <c r="AT109" s="381">
        <v>36.3111238204175</v>
      </c>
      <c r="AU109" s="381">
        <v>37.339159990288906</v>
      </c>
      <c r="AV109" s="450">
        <v>36.799731358930678</v>
      </c>
      <c r="AW109" s="451">
        <v>36.251414336672255</v>
      </c>
      <c r="AX109" s="451">
        <v>36.725937065849685</v>
      </c>
      <c r="AY109" s="453">
        <v>36.2951662906856</v>
      </c>
      <c r="AZ109" s="381">
        <v>34.450804509441205</v>
      </c>
      <c r="BA109" s="381">
        <v>34.419631379710815</v>
      </c>
      <c r="BB109" s="381" t="s">
        <v>173</v>
      </c>
    </row>
    <row r="110" spans="1:54" x14ac:dyDescent="0.3">
      <c r="A110" s="447"/>
      <c r="B110" s="433"/>
      <c r="C110" s="409" t="s">
        <v>45</v>
      </c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450"/>
      <c r="Q110" s="451"/>
      <c r="R110" s="451"/>
      <c r="S110" s="451"/>
      <c r="T110" s="359">
        <v>-1.2774267524089103E-2</v>
      </c>
      <c r="U110" s="359">
        <v>-1.0130889125338709E-2</v>
      </c>
      <c r="V110" s="359">
        <v>8.0683347229546273E-2</v>
      </c>
      <c r="W110" s="359">
        <v>0.1135979885832768</v>
      </c>
      <c r="X110" s="359">
        <v>6.1122097721378853E-2</v>
      </c>
      <c r="Y110" s="359">
        <v>5.0040624021699329E-2</v>
      </c>
      <c r="Z110" s="359">
        <v>1.5522645664342796E-2</v>
      </c>
      <c r="AA110" s="359">
        <v>-5.1656670636098133E-3</v>
      </c>
      <c r="AB110" s="359">
        <v>1.0002272347771238E-2</v>
      </c>
      <c r="AC110" s="359">
        <v>1.4724274616252964E-2</v>
      </c>
      <c r="AD110" s="359">
        <v>1.8562445835878249E-2</v>
      </c>
      <c r="AE110" s="359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359">
        <v>9.1776291739570678E-2</v>
      </c>
      <c r="AL110" s="359">
        <v>-1.3512749945439407E-2</v>
      </c>
      <c r="AM110" s="359">
        <v>-8.0601731776816204E-2</v>
      </c>
      <c r="AN110" s="359">
        <v>-4.4952021607726302E-2</v>
      </c>
      <c r="AO110" s="359">
        <v>-3.5229600132199182E-2</v>
      </c>
      <c r="AP110" s="359">
        <v>-1.7685296355827433E-2</v>
      </c>
      <c r="AQ110" s="359">
        <v>-1.6615218932408699E-3</v>
      </c>
      <c r="AR110" s="359">
        <v>-5.4827582957007095E-3</v>
      </c>
      <c r="AS110" s="359">
        <v>-1.7700289564577764E-2</v>
      </c>
      <c r="AT110" s="359">
        <v>-2.2158855270117388E-2</v>
      </c>
      <c r="AU110" s="359">
        <v>-4.0793351524602839E-2</v>
      </c>
      <c r="AV110" s="434">
        <v>4.7553440682348395E-2</v>
      </c>
      <c r="AW110" s="435">
        <v>-4.9626001754860136E-2</v>
      </c>
      <c r="AX110" s="435">
        <v>-8.3778523032139781E-3</v>
      </c>
      <c r="AY110" s="437">
        <v>-2.7370756230527666E-2</v>
      </c>
      <c r="AZ110" s="359">
        <v>-6.070443423672444E-2</v>
      </c>
      <c r="BA110" s="359">
        <v>-7.2062117618622079E-2</v>
      </c>
      <c r="BB110" s="359" t="s">
        <v>173</v>
      </c>
    </row>
    <row r="111" spans="1:54" x14ac:dyDescent="0.3">
      <c r="A111" s="447" t="s">
        <v>145</v>
      </c>
      <c r="B111" s="433"/>
      <c r="C111" s="409" t="s">
        <v>140</v>
      </c>
      <c r="D111" s="381">
        <v>215.4</v>
      </c>
      <c r="E111" s="381">
        <v>195.1</v>
      </c>
      <c r="F111" s="381">
        <v>229.2</v>
      </c>
      <c r="G111" s="381">
        <v>240.3</v>
      </c>
      <c r="H111" s="381">
        <v>238.8</v>
      </c>
      <c r="I111" s="381">
        <v>250.8</v>
      </c>
      <c r="J111" s="381">
        <v>275.8</v>
      </c>
      <c r="K111" s="381">
        <v>283.60000000000002</v>
      </c>
      <c r="L111" s="381">
        <v>254</v>
      </c>
      <c r="M111" s="381">
        <v>259.10000000000002</v>
      </c>
      <c r="N111" s="381">
        <v>262.5</v>
      </c>
      <c r="O111" s="38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381">
        <v>245.5</v>
      </c>
      <c r="V111" s="381">
        <v>176.4</v>
      </c>
      <c r="W111" s="381">
        <v>154</v>
      </c>
      <c r="X111" s="381">
        <v>184</v>
      </c>
      <c r="Y111" s="381">
        <v>196.1</v>
      </c>
      <c r="Z111" s="381">
        <v>224.5</v>
      </c>
      <c r="AA111" s="381">
        <v>227.5</v>
      </c>
      <c r="AB111" s="381">
        <v>224.4</v>
      </c>
      <c r="AC111" s="381">
        <v>228.5</v>
      </c>
      <c r="AD111" s="381">
        <v>250.2</v>
      </c>
      <c r="AE111" s="381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381">
        <v>258.3</v>
      </c>
      <c r="AL111" s="381">
        <v>294.3</v>
      </c>
      <c r="AM111" s="381">
        <v>280.5</v>
      </c>
      <c r="AN111" s="381">
        <v>311.2</v>
      </c>
      <c r="AO111" s="381">
        <v>315.2</v>
      </c>
      <c r="AP111" s="381">
        <v>347.3</v>
      </c>
      <c r="AQ111" s="381">
        <v>372.6</v>
      </c>
      <c r="AR111" s="381">
        <v>359.2</v>
      </c>
      <c r="AS111" s="381">
        <v>374.6</v>
      </c>
      <c r="AT111" s="381">
        <v>405.5</v>
      </c>
      <c r="AU111" s="381">
        <v>400.7</v>
      </c>
      <c r="AV111" s="450">
        <v>799.90000000000009</v>
      </c>
      <c r="AW111" s="451">
        <v>906.90000000000009</v>
      </c>
      <c r="AX111" s="451">
        <v>1079.1000000000001</v>
      </c>
      <c r="AY111" s="453">
        <v>1180.8</v>
      </c>
      <c r="AZ111" s="381">
        <v>366.7</v>
      </c>
      <c r="BA111" s="381">
        <v>350.9</v>
      </c>
      <c r="BB111" s="381" t="s">
        <v>173</v>
      </c>
    </row>
    <row r="112" spans="1:54" x14ac:dyDescent="0.3">
      <c r="A112" s="418"/>
      <c r="B112" s="433"/>
      <c r="C112" s="409" t="s">
        <v>45</v>
      </c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450"/>
      <c r="Q112" s="451"/>
      <c r="R112" s="451"/>
      <c r="S112" s="451"/>
      <c r="T112" s="359">
        <v>0.21355617455895995</v>
      </c>
      <c r="U112" s="359">
        <v>0.25832906201947725</v>
      </c>
      <c r="V112" s="359">
        <v>-0.2303664921465968</v>
      </c>
      <c r="W112" s="359">
        <v>-0.3591344153141906</v>
      </c>
      <c r="X112" s="359">
        <v>-0.2294807370184255</v>
      </c>
      <c r="Y112" s="359">
        <v>-0.21810207336523132</v>
      </c>
      <c r="Z112" s="359">
        <v>-0.18600435097897031</v>
      </c>
      <c r="AA112" s="359">
        <v>-0.19781382228490837</v>
      </c>
      <c r="AB112" s="359">
        <v>-0.11653543307086613</v>
      </c>
      <c r="AC112" s="359">
        <v>-0.11810111925897344</v>
      </c>
      <c r="AD112" s="359">
        <v>-4.6857142857142903E-2</v>
      </c>
      <c r="AE112" s="359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359">
        <v>5.2138492871690471E-2</v>
      </c>
      <c r="AL112" s="359">
        <v>0.66836734693877553</v>
      </c>
      <c r="AM112" s="359">
        <v>0.8214285714285714</v>
      </c>
      <c r="AN112" s="359">
        <v>0.69130434782608685</v>
      </c>
      <c r="AO112" s="359">
        <v>0.60734319224885258</v>
      </c>
      <c r="AP112" s="359">
        <v>0.54699331848552346</v>
      </c>
      <c r="AQ112" s="359">
        <v>0.63780219780219793</v>
      </c>
      <c r="AR112" s="359">
        <v>0.60071301247771824</v>
      </c>
      <c r="AS112" s="359">
        <v>0.6393873085339169</v>
      </c>
      <c r="AT112" s="359">
        <v>0.62070343725019994</v>
      </c>
      <c r="AU112" s="359">
        <v>0.43877917414721718</v>
      </c>
      <c r="AV112" s="434">
        <v>0.17064247036440824</v>
      </c>
      <c r="AW112" s="435">
        <v>0.69799662984459854</v>
      </c>
      <c r="AX112" s="435">
        <v>0.59535777646363119</v>
      </c>
      <c r="AY112" s="437">
        <v>0.55942947702060208</v>
      </c>
      <c r="AZ112" s="359">
        <v>0.48281439547108762</v>
      </c>
      <c r="BA112" s="359">
        <v>0.35849787069299249</v>
      </c>
      <c r="BB112" s="359" t="s">
        <v>173</v>
      </c>
    </row>
    <row r="113" spans="1:54" x14ac:dyDescent="0.3">
      <c r="A113" s="447"/>
      <c r="B113" s="433"/>
      <c r="C113" s="409" t="s">
        <v>141</v>
      </c>
      <c r="D113" s="381">
        <v>4870</v>
      </c>
      <c r="E113" s="381">
        <v>4486</v>
      </c>
      <c r="F113" s="381">
        <v>5116</v>
      </c>
      <c r="G113" s="381">
        <v>5311</v>
      </c>
      <c r="H113" s="381">
        <v>5358</v>
      </c>
      <c r="I113" s="381">
        <v>5496</v>
      </c>
      <c r="J113" s="381">
        <v>5936</v>
      </c>
      <c r="K113" s="381">
        <v>5991</v>
      </c>
      <c r="L113" s="381">
        <v>5866</v>
      </c>
      <c r="M113" s="381">
        <v>6135</v>
      </c>
      <c r="N113" s="381">
        <v>6189</v>
      </c>
      <c r="O113" s="38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381">
        <v>5799</v>
      </c>
      <c r="V113" s="381">
        <v>4875</v>
      </c>
      <c r="W113" s="381">
        <v>4551</v>
      </c>
      <c r="X113" s="381">
        <v>5044</v>
      </c>
      <c r="Y113" s="381">
        <v>5136</v>
      </c>
      <c r="Z113" s="381">
        <v>5555</v>
      </c>
      <c r="AA113" s="381">
        <v>5749</v>
      </c>
      <c r="AB113" s="381">
        <v>6140</v>
      </c>
      <c r="AC113" s="381">
        <v>6563</v>
      </c>
      <c r="AD113" s="381">
        <v>6554</v>
      </c>
      <c r="AE113" s="381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381">
        <v>6638</v>
      </c>
      <c r="AL113" s="381">
        <v>7606</v>
      </c>
      <c r="AM113" s="381">
        <v>7260</v>
      </c>
      <c r="AN113" s="381">
        <v>7811</v>
      </c>
      <c r="AO113" s="381">
        <v>8034</v>
      </c>
      <c r="AP113" s="381">
        <v>8583</v>
      </c>
      <c r="AQ113" s="381">
        <v>8559</v>
      </c>
      <c r="AR113" s="381">
        <v>8718</v>
      </c>
      <c r="AS113" s="381">
        <v>9927</v>
      </c>
      <c r="AT113" s="381">
        <v>10043</v>
      </c>
      <c r="AU113" s="381">
        <v>10371</v>
      </c>
      <c r="AV113" s="450">
        <v>20942</v>
      </c>
      <c r="AW113" s="451">
        <v>23105</v>
      </c>
      <c r="AX113" s="451">
        <v>25860</v>
      </c>
      <c r="AY113" s="453">
        <v>30341</v>
      </c>
      <c r="AZ113" s="381">
        <v>9804</v>
      </c>
      <c r="BA113" s="381">
        <v>9339</v>
      </c>
      <c r="BB113" s="381" t="s">
        <v>173</v>
      </c>
    </row>
    <row r="114" spans="1:54" x14ac:dyDescent="0.3">
      <c r="A114" s="419"/>
      <c r="B114" s="433"/>
      <c r="C114" s="409" t="s">
        <v>45</v>
      </c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450"/>
      <c r="Q114" s="451"/>
      <c r="R114" s="451"/>
      <c r="S114" s="451"/>
      <c r="T114" s="359">
        <v>0.26652977412731005</v>
      </c>
      <c r="U114" s="359">
        <v>0.29268836379848417</v>
      </c>
      <c r="V114" s="359">
        <v>-4.7107114933541833E-2</v>
      </c>
      <c r="W114" s="359">
        <v>-0.14309922801732253</v>
      </c>
      <c r="X114" s="359">
        <v>-5.8603956700261292E-2</v>
      </c>
      <c r="Y114" s="359">
        <v>-6.5502183406113537E-2</v>
      </c>
      <c r="Z114" s="359">
        <v>-6.4184636118598384E-2</v>
      </c>
      <c r="AA114" s="359">
        <v>-4.0393924219662827E-2</v>
      </c>
      <c r="AB114" s="359">
        <v>4.6709853392430958E-2</v>
      </c>
      <c r="AC114" s="359">
        <v>6.9763651181744088E-2</v>
      </c>
      <c r="AD114" s="359">
        <v>5.8975601874293099E-2</v>
      </c>
      <c r="AE114" s="359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359">
        <v>0.14468011726159682</v>
      </c>
      <c r="AL114" s="359">
        <v>0.56020512820512824</v>
      </c>
      <c r="AM114" s="359">
        <v>0.59525379037574155</v>
      </c>
      <c r="AN114" s="359">
        <v>0.54857256145915945</v>
      </c>
      <c r="AO114" s="359">
        <v>0.56425233644859818</v>
      </c>
      <c r="AP114" s="359">
        <v>0.54509450945094506</v>
      </c>
      <c r="AQ114" s="359">
        <v>0.48878065750565314</v>
      </c>
      <c r="AR114" s="359">
        <v>0.41986970684039088</v>
      </c>
      <c r="AS114" s="359">
        <v>0.51257047082127072</v>
      </c>
      <c r="AT114" s="359">
        <v>0.53234665852914254</v>
      </c>
      <c r="AU114" s="359">
        <v>0.43068009380604222</v>
      </c>
      <c r="AV114" s="434">
        <v>0.24343902149388433</v>
      </c>
      <c r="AW114" s="435">
        <v>0.56846106849501055</v>
      </c>
      <c r="AX114" s="435">
        <v>0.48245815180004586</v>
      </c>
      <c r="AY114" s="437">
        <v>0.48978689973485223</v>
      </c>
      <c r="AZ114" s="359">
        <v>0.46372051358614513</v>
      </c>
      <c r="BA114" s="359">
        <v>0.40689966857487198</v>
      </c>
      <c r="BB114" s="359" t="s">
        <v>173</v>
      </c>
    </row>
    <row r="115" spans="1:54" x14ac:dyDescent="0.3">
      <c r="A115" s="447"/>
      <c r="B115" s="433"/>
      <c r="C115" s="409" t="s">
        <v>142</v>
      </c>
      <c r="D115" s="381">
        <v>44.229979466119097</v>
      </c>
      <c r="E115" s="381">
        <v>43.490860454748102</v>
      </c>
      <c r="F115" s="381">
        <v>44.800625488663016</v>
      </c>
      <c r="G115" s="381">
        <v>45.245716437582374</v>
      </c>
      <c r="H115" s="381">
        <v>44.568868980963046</v>
      </c>
      <c r="I115" s="381">
        <v>45.633187772925766</v>
      </c>
      <c r="J115" s="381">
        <v>46.462264150943398</v>
      </c>
      <c r="K115" s="381">
        <v>47.337673176431316</v>
      </c>
      <c r="L115" s="381">
        <v>43.300375042618477</v>
      </c>
      <c r="M115" s="381">
        <v>42.233088834555829</v>
      </c>
      <c r="N115" s="381">
        <v>42.413960252060107</v>
      </c>
      <c r="O115" s="38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381">
        <v>42.334885325056042</v>
      </c>
      <c r="V115" s="381">
        <v>36.184615384615384</v>
      </c>
      <c r="W115" s="381">
        <v>33.838716765546032</v>
      </c>
      <c r="X115" s="381">
        <v>36.478984932593178</v>
      </c>
      <c r="Y115" s="381">
        <v>38.181464174454831</v>
      </c>
      <c r="Z115" s="381">
        <v>40.414041404140413</v>
      </c>
      <c r="AA115" s="381">
        <v>39.572099495564444</v>
      </c>
      <c r="AB115" s="381">
        <v>36.547231270358303</v>
      </c>
      <c r="AC115" s="381">
        <v>34.816394941337805</v>
      </c>
      <c r="AD115" s="381">
        <v>38.175160207506863</v>
      </c>
      <c r="AE115" s="381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381">
        <v>38.912322988852061</v>
      </c>
      <c r="AL115" s="381">
        <v>38.693136997107544</v>
      </c>
      <c r="AM115" s="381">
        <v>38.636363636363633</v>
      </c>
      <c r="AN115" s="381">
        <v>39.841249519907819</v>
      </c>
      <c r="AO115" s="381">
        <v>39.233258650734378</v>
      </c>
      <c r="AP115" s="381">
        <v>40.463707328439938</v>
      </c>
      <c r="AQ115" s="381">
        <v>43.533123028391167</v>
      </c>
      <c r="AR115" s="381">
        <v>41.202110575820143</v>
      </c>
      <c r="AS115" s="381">
        <v>37.735468923138917</v>
      </c>
      <c r="AT115" s="381">
        <v>40.376381559295034</v>
      </c>
      <c r="AU115" s="381">
        <v>38.636582778902707</v>
      </c>
      <c r="AV115" s="450">
        <v>38.195969821411524</v>
      </c>
      <c r="AW115" s="451">
        <v>39.251244319411391</v>
      </c>
      <c r="AX115" s="451">
        <v>41.728538283062655</v>
      </c>
      <c r="AY115" s="453">
        <v>38.917636201839095</v>
      </c>
      <c r="AZ115" s="381">
        <v>37.403100775193799</v>
      </c>
      <c r="BA115" s="381">
        <v>37.573616018845698</v>
      </c>
      <c r="BB115" s="381" t="s">
        <v>173</v>
      </c>
    </row>
    <row r="116" spans="1:54" x14ac:dyDescent="0.3">
      <c r="A116" s="447"/>
      <c r="B116" s="433"/>
      <c r="C116" s="409" t="s">
        <v>45</v>
      </c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450"/>
      <c r="Q116" s="451"/>
      <c r="R116" s="451"/>
      <c r="S116" s="451"/>
      <c r="T116" s="359">
        <v>-4.1825783057371148E-2</v>
      </c>
      <c r="U116" s="359">
        <v>-2.657972543207883E-2</v>
      </c>
      <c r="V116" s="359">
        <v>-0.19231896898912604</v>
      </c>
      <c r="W116" s="359">
        <v>-0.25211225658836878</v>
      </c>
      <c r="X116" s="359">
        <v>-0.18151423254257015</v>
      </c>
      <c r="Y116" s="359">
        <v>-0.16329614392821473</v>
      </c>
      <c r="Z116" s="359">
        <v>-0.13017494642865307</v>
      </c>
      <c r="AA116" s="359">
        <v>-0.16404637490152832</v>
      </c>
      <c r="AB116" s="359">
        <v>-0.15596039908692197</v>
      </c>
      <c r="AC116" s="359">
        <v>-0.17561334247353369</v>
      </c>
      <c r="AD116" s="359">
        <v>-9.9938794193295336E-2</v>
      </c>
      <c r="AE116" s="359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359">
        <v>-8.0844965326463902E-2</v>
      </c>
      <c r="AL116" s="359">
        <v>6.9325639801016331E-2</v>
      </c>
      <c r="AM116" s="359">
        <v>0.1417798110979929</v>
      </c>
      <c r="AN116" s="359">
        <v>9.21699053174731E-2</v>
      </c>
      <c r="AO116" s="359">
        <v>2.7547253595980373E-2</v>
      </c>
      <c r="AP116" s="359">
        <v>1.2289274364537253E-3</v>
      </c>
      <c r="AQ116" s="359">
        <v>0.10009637050646518</v>
      </c>
      <c r="AR116" s="359">
        <v>0.12736612716370632</v>
      </c>
      <c r="AS116" s="359">
        <v>8.3841936728930852E-2</v>
      </c>
      <c r="AT116" s="359">
        <v>5.7661090086409551E-2</v>
      </c>
      <c r="AU116" s="359">
        <v>5.6610002307566605E-3</v>
      </c>
      <c r="AV116" s="434">
        <v>-5.8544528417660002E-2</v>
      </c>
      <c r="AW116" s="435">
        <v>8.2587680339354388E-2</v>
      </c>
      <c r="AX116" s="435">
        <v>7.6157039931615794E-2</v>
      </c>
      <c r="AY116" s="437">
        <v>4.6746670478942168E-2</v>
      </c>
      <c r="AZ116" s="359">
        <v>1.3044759370190359E-2</v>
      </c>
      <c r="BA116" s="359">
        <v>-3.4403162473489124E-2</v>
      </c>
      <c r="BB116" s="359" t="s">
        <v>173</v>
      </c>
    </row>
    <row r="117" spans="1:54" x14ac:dyDescent="0.3">
      <c r="A117" s="447" t="s">
        <v>232</v>
      </c>
      <c r="B117" s="433"/>
      <c r="C117" s="409" t="s">
        <v>140</v>
      </c>
      <c r="D117" s="381">
        <v>242.5</v>
      </c>
      <c r="E117" s="381">
        <v>231.5</v>
      </c>
      <c r="F117" s="381">
        <v>307.10000000000002</v>
      </c>
      <c r="G117" s="381">
        <v>409</v>
      </c>
      <c r="H117" s="381">
        <v>454.3</v>
      </c>
      <c r="I117" s="381">
        <v>479.8</v>
      </c>
      <c r="J117" s="381">
        <v>655.8</v>
      </c>
      <c r="K117" s="381">
        <v>820.3</v>
      </c>
      <c r="L117" s="381">
        <v>515.79999999999995</v>
      </c>
      <c r="M117" s="381">
        <v>450.7</v>
      </c>
      <c r="N117" s="381">
        <v>307.5</v>
      </c>
      <c r="O117" s="38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381">
        <v>273</v>
      </c>
      <c r="V117" s="381">
        <v>170.4</v>
      </c>
      <c r="W117" s="381">
        <v>53.2</v>
      </c>
      <c r="X117" s="381">
        <v>69.2</v>
      </c>
      <c r="Y117" s="381">
        <v>102.8</v>
      </c>
      <c r="Z117" s="381">
        <v>262.7</v>
      </c>
      <c r="AA117" s="381">
        <v>467.1</v>
      </c>
      <c r="AB117" s="381">
        <v>278.39999999999998</v>
      </c>
      <c r="AC117" s="381">
        <v>218.1</v>
      </c>
      <c r="AD117" s="381">
        <v>136.4</v>
      </c>
      <c r="AE117" s="381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381">
        <v>64.599999999999994</v>
      </c>
      <c r="AL117" s="381">
        <v>79.8</v>
      </c>
      <c r="AM117" s="381">
        <v>114.7</v>
      </c>
      <c r="AN117" s="381">
        <v>221.1</v>
      </c>
      <c r="AO117" s="381">
        <v>297.39999999999998</v>
      </c>
      <c r="AP117" s="381">
        <v>434.8</v>
      </c>
      <c r="AQ117" s="381">
        <v>762.4</v>
      </c>
      <c r="AR117" s="381">
        <v>474.6</v>
      </c>
      <c r="AS117" s="381">
        <v>499.7</v>
      </c>
      <c r="AT117" s="381">
        <v>375.2</v>
      </c>
      <c r="AU117" s="381">
        <v>320.10000000000002</v>
      </c>
      <c r="AV117" s="450">
        <v>249.3</v>
      </c>
      <c r="AW117" s="451">
        <v>633.20000000000005</v>
      </c>
      <c r="AX117" s="451">
        <v>1671.8000000000002</v>
      </c>
      <c r="AY117" s="453">
        <v>1195</v>
      </c>
      <c r="AZ117" s="381">
        <v>232.5</v>
      </c>
      <c r="BA117" s="381">
        <v>290.3</v>
      </c>
      <c r="BB117" s="381" t="s">
        <v>173</v>
      </c>
    </row>
    <row r="118" spans="1:54" x14ac:dyDescent="0.3">
      <c r="A118" s="418"/>
      <c r="B118" s="433"/>
      <c r="C118" s="409" t="s">
        <v>45</v>
      </c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450"/>
      <c r="Q118" s="451"/>
      <c r="R118" s="451"/>
      <c r="S118" s="451"/>
      <c r="T118" s="359">
        <v>0.11835051546391748</v>
      </c>
      <c r="U118" s="359">
        <v>0.17926565874730022</v>
      </c>
      <c r="V118" s="359">
        <v>-0.44513187886681865</v>
      </c>
      <c r="W118" s="359">
        <v>-0.86992665036674821</v>
      </c>
      <c r="X118" s="359">
        <v>-0.84767774598283074</v>
      </c>
      <c r="Y118" s="359">
        <v>-0.7857440600250104</v>
      </c>
      <c r="Z118" s="359">
        <v>-0.59942055504727054</v>
      </c>
      <c r="AA118" s="359">
        <v>-0.4305741801779836</v>
      </c>
      <c r="AB118" s="359">
        <v>-0.46025591314462971</v>
      </c>
      <c r="AC118" s="359">
        <v>-0.51608608830707792</v>
      </c>
      <c r="AD118" s="359">
        <v>-0.55642276422764225</v>
      </c>
      <c r="AE118" s="359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359">
        <v>-0.76336996336996343</v>
      </c>
      <c r="AL118" s="359">
        <v>-0.53169014084507049</v>
      </c>
      <c r="AM118" s="359">
        <v>1.1560150375939848</v>
      </c>
      <c r="AN118" s="359">
        <v>2.1950867052023115</v>
      </c>
      <c r="AO118" s="359">
        <v>1.8929961089494161</v>
      </c>
      <c r="AP118" s="359">
        <v>0.65511990864103553</v>
      </c>
      <c r="AQ118" s="359">
        <v>0.6321986726611003</v>
      </c>
      <c r="AR118" s="359">
        <v>0.70474137931034508</v>
      </c>
      <c r="AS118" s="359">
        <v>1.2911508482347549</v>
      </c>
      <c r="AT118" s="359">
        <v>1.7507331378299118</v>
      </c>
      <c r="AU118" s="359">
        <v>0.87631887456037538</v>
      </c>
      <c r="AV118" s="434">
        <v>-0.6511335012594458</v>
      </c>
      <c r="AW118" s="435">
        <v>1.8117229129662527</v>
      </c>
      <c r="AX118" s="435">
        <v>0.65820273755207326</v>
      </c>
      <c r="AY118" s="437">
        <v>1.2757569986669204</v>
      </c>
      <c r="AZ118" s="359">
        <v>1.2163965681601525</v>
      </c>
      <c r="BA118" s="359">
        <v>3.4938080495356041</v>
      </c>
      <c r="BB118" s="359" t="s">
        <v>173</v>
      </c>
    </row>
    <row r="119" spans="1:54" x14ac:dyDescent="0.3">
      <c r="A119" s="447"/>
      <c r="B119" s="433"/>
      <c r="C119" s="409" t="s">
        <v>141</v>
      </c>
      <c r="D119" s="381">
        <v>4217</v>
      </c>
      <c r="E119" s="381">
        <v>4161</v>
      </c>
      <c r="F119" s="381">
        <v>5476</v>
      </c>
      <c r="G119" s="381">
        <v>7037</v>
      </c>
      <c r="H119" s="381">
        <v>7766</v>
      </c>
      <c r="I119" s="381">
        <v>8241</v>
      </c>
      <c r="J119" s="381">
        <v>11183</v>
      </c>
      <c r="K119" s="381">
        <v>14413</v>
      </c>
      <c r="L119" s="381">
        <v>9304</v>
      </c>
      <c r="M119" s="381">
        <v>8134</v>
      </c>
      <c r="N119" s="381">
        <v>6012</v>
      </c>
      <c r="O119" s="38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381">
        <v>5480</v>
      </c>
      <c r="V119" s="381">
        <v>3415</v>
      </c>
      <c r="W119" s="381">
        <v>945</v>
      </c>
      <c r="X119" s="381">
        <v>1267</v>
      </c>
      <c r="Y119" s="381">
        <v>1874</v>
      </c>
      <c r="Z119" s="381">
        <v>4835</v>
      </c>
      <c r="AA119" s="381">
        <v>8710</v>
      </c>
      <c r="AB119" s="381">
        <v>5690</v>
      </c>
      <c r="AC119" s="381">
        <v>4541</v>
      </c>
      <c r="AD119" s="381">
        <v>2747</v>
      </c>
      <c r="AE119" s="381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381">
        <v>1276</v>
      </c>
      <c r="AL119" s="381">
        <v>1598</v>
      </c>
      <c r="AM119" s="381">
        <v>2217</v>
      </c>
      <c r="AN119" s="381">
        <v>4083</v>
      </c>
      <c r="AO119" s="381">
        <v>5755</v>
      </c>
      <c r="AP119" s="381">
        <v>8204</v>
      </c>
      <c r="AQ119" s="381">
        <v>14247</v>
      </c>
      <c r="AR119" s="381">
        <v>9867</v>
      </c>
      <c r="AS119" s="381">
        <v>10438</v>
      </c>
      <c r="AT119" s="381">
        <v>8366</v>
      </c>
      <c r="AU119" s="381">
        <v>6895</v>
      </c>
      <c r="AV119" s="450">
        <v>4939</v>
      </c>
      <c r="AW119" s="451">
        <v>12055</v>
      </c>
      <c r="AX119" s="451">
        <v>32318</v>
      </c>
      <c r="AY119" s="453">
        <v>25699</v>
      </c>
      <c r="AZ119" s="381">
        <v>5376</v>
      </c>
      <c r="BA119" s="381">
        <v>6908</v>
      </c>
      <c r="BB119" s="381" t="s">
        <v>173</v>
      </c>
    </row>
    <row r="120" spans="1:54" x14ac:dyDescent="0.3">
      <c r="A120" s="419"/>
      <c r="B120" s="433"/>
      <c r="C120" s="409" t="s">
        <v>45</v>
      </c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450"/>
      <c r="Q120" s="451"/>
      <c r="R120" s="451"/>
      <c r="S120" s="451"/>
      <c r="T120" s="359">
        <v>0.22219587384396491</v>
      </c>
      <c r="U120" s="359">
        <v>0.31699110790675317</v>
      </c>
      <c r="V120" s="359">
        <v>-0.37636961285609932</v>
      </c>
      <c r="W120" s="359">
        <v>-0.86570981952536596</v>
      </c>
      <c r="X120" s="359">
        <v>-0.83685294875096572</v>
      </c>
      <c r="Y120" s="359">
        <v>-0.77260041257128986</v>
      </c>
      <c r="Z120" s="359">
        <v>-0.56764732182777433</v>
      </c>
      <c r="AA120" s="359">
        <v>-0.39568445153680704</v>
      </c>
      <c r="AB120" s="359">
        <v>-0.38843508168529667</v>
      </c>
      <c r="AC120" s="359">
        <v>-0.44172608802557167</v>
      </c>
      <c r="AD120" s="359">
        <v>-0.54308050565535593</v>
      </c>
      <c r="AE120" s="359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359">
        <v>-0.76715328467153288</v>
      </c>
      <c r="AL120" s="359">
        <v>-0.53206442166910684</v>
      </c>
      <c r="AM120" s="359">
        <v>1.3460317460317461</v>
      </c>
      <c r="AN120" s="359">
        <v>2.222573007103394</v>
      </c>
      <c r="AO120" s="359">
        <v>2.0709711846318037</v>
      </c>
      <c r="AP120" s="359">
        <v>0.69679420889348498</v>
      </c>
      <c r="AQ120" s="359">
        <v>0.63570608495981629</v>
      </c>
      <c r="AR120" s="359">
        <v>0.73409490333919158</v>
      </c>
      <c r="AS120" s="359">
        <v>1.2986126403875797</v>
      </c>
      <c r="AT120" s="359">
        <v>2.0455041863851475</v>
      </c>
      <c r="AU120" s="359">
        <v>1.2056941778630839</v>
      </c>
      <c r="AV120" s="434">
        <v>-0.64844472916221796</v>
      </c>
      <c r="AW120" s="435">
        <v>1.9503181595692609</v>
      </c>
      <c r="AX120" s="435">
        <v>0.68016636340005199</v>
      </c>
      <c r="AY120" s="437">
        <v>1.4677357403495295</v>
      </c>
      <c r="AZ120" s="359">
        <v>1.6033898305084746</v>
      </c>
      <c r="BA120" s="359">
        <v>4.4137931034482758</v>
      </c>
      <c r="BB120" s="359" t="s">
        <v>173</v>
      </c>
    </row>
    <row r="121" spans="1:54" x14ac:dyDescent="0.3">
      <c r="A121" s="447"/>
      <c r="B121" s="433"/>
      <c r="C121" s="409" t="s">
        <v>142</v>
      </c>
      <c r="D121" s="381">
        <v>57.505335546597109</v>
      </c>
      <c r="E121" s="381">
        <v>55.635664503725067</v>
      </c>
      <c r="F121" s="381">
        <v>56.081081081081081</v>
      </c>
      <c r="G121" s="381">
        <v>58.121358533465965</v>
      </c>
      <c r="H121" s="381">
        <v>58.498583569405099</v>
      </c>
      <c r="I121" s="381">
        <v>58.2210896735833</v>
      </c>
      <c r="J121" s="381">
        <v>58.642582491281409</v>
      </c>
      <c r="K121" s="381">
        <v>56.913897176160411</v>
      </c>
      <c r="L121" s="381">
        <v>55.438521066208075</v>
      </c>
      <c r="M121" s="381">
        <v>55.409392672731741</v>
      </c>
      <c r="N121" s="381">
        <v>51.147704590818364</v>
      </c>
      <c r="O121" s="38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381">
        <v>49.817518248175183</v>
      </c>
      <c r="V121" s="381">
        <v>49.897510980966324</v>
      </c>
      <c r="W121" s="381">
        <v>56.296296296296298</v>
      </c>
      <c r="X121" s="381">
        <v>54.617205998421468</v>
      </c>
      <c r="Y121" s="381">
        <v>54.85592315901814</v>
      </c>
      <c r="Z121" s="381">
        <v>54.332988624612206</v>
      </c>
      <c r="AA121" s="381">
        <v>53.628013777267512</v>
      </c>
      <c r="AB121" s="381">
        <v>48.927943760984185</v>
      </c>
      <c r="AC121" s="381">
        <v>48.029068487117378</v>
      </c>
      <c r="AD121" s="381">
        <v>49.654168183472876</v>
      </c>
      <c r="AE121" s="381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381">
        <v>50.626959247648898</v>
      </c>
      <c r="AL121" s="381">
        <v>49.93742177722153</v>
      </c>
      <c r="AM121" s="381">
        <v>51.736580965268381</v>
      </c>
      <c r="AN121" s="381">
        <v>54.151359294636293</v>
      </c>
      <c r="AO121" s="381">
        <v>51.676802780191139</v>
      </c>
      <c r="AP121" s="381">
        <v>52.998537298878595</v>
      </c>
      <c r="AQ121" s="381">
        <v>53.513020284972278</v>
      </c>
      <c r="AR121" s="381">
        <v>48.099726360595923</v>
      </c>
      <c r="AS121" s="381">
        <v>47.873155776968765</v>
      </c>
      <c r="AT121" s="381">
        <v>44.848195075304808</v>
      </c>
      <c r="AU121" s="381">
        <v>46.424945612762869</v>
      </c>
      <c r="AV121" s="450">
        <v>50.475804818789229</v>
      </c>
      <c r="AW121" s="451">
        <v>52.525922853587723</v>
      </c>
      <c r="AX121" s="451">
        <v>51.729686242960589</v>
      </c>
      <c r="AY121" s="453">
        <v>46.499863807930268</v>
      </c>
      <c r="AZ121" s="381">
        <v>43.247767857142854</v>
      </c>
      <c r="BA121" s="381">
        <v>42.023740590619575</v>
      </c>
      <c r="BB121" s="381" t="s">
        <v>173</v>
      </c>
    </row>
    <row r="122" spans="1:54" x14ac:dyDescent="0.3">
      <c r="A122" s="447"/>
      <c r="B122" s="433"/>
      <c r="C122" s="409" t="s">
        <v>45</v>
      </c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450"/>
      <c r="Q122" s="451"/>
      <c r="R122" s="451"/>
      <c r="S122" s="451"/>
      <c r="T122" s="359">
        <v>-8.4966215810760554E-2</v>
      </c>
      <c r="U122" s="359">
        <v>-0.10457583831249705</v>
      </c>
      <c r="V122" s="359">
        <v>-0.11026124997794988</v>
      </c>
      <c r="W122" s="359">
        <v>-3.140088744000722E-2</v>
      </c>
      <c r="X122" s="359">
        <v>-6.6349941043933255E-2</v>
      </c>
      <c r="Y122" s="359">
        <v>-5.7799785841041035E-2</v>
      </c>
      <c r="Z122" s="359">
        <v>-7.3489155551939161E-2</v>
      </c>
      <c r="AA122" s="359">
        <v>-5.7734289196932048E-2</v>
      </c>
      <c r="AB122" s="359">
        <v>-0.11743778838271245</v>
      </c>
      <c r="AC122" s="359">
        <v>-0.13319626564408082</v>
      </c>
      <c r="AD122" s="359">
        <v>-2.9200458149466903E-2</v>
      </c>
      <c r="AE122" s="359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359">
        <v>1.6248119696395447E-2</v>
      </c>
      <c r="AL122" s="359">
        <v>7.9985545311930968E-4</v>
      </c>
      <c r="AM122" s="359">
        <v>-8.0994943380101159E-2</v>
      </c>
      <c r="AN122" s="359">
        <v>-8.5293030880898377E-3</v>
      </c>
      <c r="AO122" s="359">
        <v>-5.7954003793013624E-2</v>
      </c>
      <c r="AP122" s="359">
        <v>-2.4560609668526859E-2</v>
      </c>
      <c r="AQ122" s="359">
        <v>-2.1442802780806858E-3</v>
      </c>
      <c r="AR122" s="359">
        <v>-1.6927288104199745E-2</v>
      </c>
      <c r="AS122" s="359">
        <v>-3.2462155744376431E-3</v>
      </c>
      <c r="AT122" s="359">
        <v>-9.6788915895437561E-2</v>
      </c>
      <c r="AU122" s="359">
        <v>-0.1493295428751657</v>
      </c>
      <c r="AV122" s="434">
        <v>-7.6482201243075025E-3</v>
      </c>
      <c r="AW122" s="435">
        <v>-4.697637309165436E-2</v>
      </c>
      <c r="AX122" s="435">
        <v>-1.3072292319631949E-2</v>
      </c>
      <c r="AY122" s="437">
        <v>-7.779550238852441E-2</v>
      </c>
      <c r="AZ122" s="359">
        <v>-0.1486497557197331</v>
      </c>
      <c r="BA122" s="359">
        <v>-0.16993354499023866</v>
      </c>
      <c r="BB122" s="366" t="s">
        <v>173</v>
      </c>
    </row>
    <row r="123" spans="1:54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  <c r="AZ123" s="415"/>
      <c r="BA123" s="415"/>
    </row>
    <row r="124" spans="1:54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>
        <v>2862.9</v>
      </c>
      <c r="AV124" s="450">
        <v>5686.7</v>
      </c>
      <c r="AW124" s="451">
        <v>6975.1</v>
      </c>
      <c r="AX124" s="451">
        <v>7741.5</v>
      </c>
      <c r="AY124" s="453">
        <v>7767.2000000000007</v>
      </c>
      <c r="AZ124" s="381">
        <v>2143.9</v>
      </c>
      <c r="BA124" s="381">
        <v>2211.6</v>
      </c>
      <c r="BB124" s="381" t="s">
        <v>173</v>
      </c>
    </row>
    <row r="125" spans="1:54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>
        <v>7.3131419146862733E-2</v>
      </c>
      <c r="AV125" s="434">
        <v>-0.15482135425955648</v>
      </c>
      <c r="AW125" s="435">
        <v>0.26778508851648553</v>
      </c>
      <c r="AX125" s="435">
        <v>6.3173796607841795E-2</v>
      </c>
      <c r="AY125" s="437">
        <v>8.3881051059851566E-2</v>
      </c>
      <c r="AZ125" s="359">
        <v>0.15059303386464881</v>
      </c>
      <c r="BA125" s="359">
        <v>0.28581395348837202</v>
      </c>
      <c r="BB125" s="359" t="s">
        <v>173</v>
      </c>
    </row>
    <row r="126" spans="1:54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>
        <v>34099</v>
      </c>
      <c r="AV126" s="450">
        <v>70324</v>
      </c>
      <c r="AW126" s="451">
        <v>91053</v>
      </c>
      <c r="AX126" s="451">
        <v>97850</v>
      </c>
      <c r="AY126" s="453">
        <v>98258</v>
      </c>
      <c r="AZ126" s="381">
        <v>27907</v>
      </c>
      <c r="BA126" s="381">
        <v>28914</v>
      </c>
      <c r="BB126" s="381" t="s">
        <v>173</v>
      </c>
    </row>
    <row r="127" spans="1:54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>
        <v>6.5826899634295E-2</v>
      </c>
      <c r="AV127" s="434">
        <v>-0.26311377496489718</v>
      </c>
      <c r="AW127" s="435">
        <v>0.30553165863730214</v>
      </c>
      <c r="AX127" s="435">
        <v>2.6133098429077791E-2</v>
      </c>
      <c r="AY127" s="437">
        <v>7.1772944435960648E-2</v>
      </c>
      <c r="AZ127" s="359">
        <v>0.20371808143547274</v>
      </c>
      <c r="BA127" s="359">
        <v>0.38284949064995932</v>
      </c>
      <c r="BB127" s="359" t="s">
        <v>173</v>
      </c>
    </row>
    <row r="128" spans="1:54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>
        <v>83.958473855538287</v>
      </c>
      <c r="AV128" s="450">
        <v>80.864285308002962</v>
      </c>
      <c r="AW128" s="451">
        <v>76.604834546912244</v>
      </c>
      <c r="AX128" s="451">
        <v>79.11599386816556</v>
      </c>
      <c r="AY128" s="453">
        <v>79.049034175334327</v>
      </c>
      <c r="AZ128" s="381">
        <v>76.823019314150571</v>
      </c>
      <c r="BA128" s="381">
        <v>76.488898111641419</v>
      </c>
      <c r="BB128" s="381" t="s">
        <v>173</v>
      </c>
    </row>
    <row r="129" spans="1:54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>
        <v>6.8533825849902757E-3</v>
      </c>
      <c r="AV129" s="434">
        <v>0.14695948577432288</v>
      </c>
      <c r="AW129" s="435">
        <v>-2.8912795695981812E-2</v>
      </c>
      <c r="AX129" s="435">
        <v>3.6097362257849576E-2</v>
      </c>
      <c r="AY129" s="437">
        <v>1.1297268406288309E-2</v>
      </c>
      <c r="AZ129" s="359">
        <v>-4.4134127741497962E-2</v>
      </c>
      <c r="BA129" s="359">
        <v>-7.0170714757959093E-2</v>
      </c>
      <c r="BB129" s="359" t="s">
        <v>173</v>
      </c>
    </row>
    <row r="130" spans="1:54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>
        <v>2750.3</v>
      </c>
      <c r="AV130" s="450">
        <v>5503</v>
      </c>
      <c r="AW130" s="451">
        <v>6720.1</v>
      </c>
      <c r="AX130" s="451">
        <v>7225.2000000000007</v>
      </c>
      <c r="AY130" s="453">
        <v>7433.4000000000005</v>
      </c>
      <c r="AZ130" s="381">
        <v>2054.9</v>
      </c>
      <c r="BA130" s="381">
        <v>2119.6999999999998</v>
      </c>
      <c r="BB130" s="381" t="s">
        <v>173</v>
      </c>
    </row>
    <row r="131" spans="1:54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>
        <v>6.924033900940843E-2</v>
      </c>
      <c r="AV131" s="434">
        <v>-0.14483294483294484</v>
      </c>
      <c r="AW131" s="435">
        <v>0.26327167456199713</v>
      </c>
      <c r="AX131" s="435">
        <v>5.2883144135348288E-2</v>
      </c>
      <c r="AY131" s="437">
        <v>7.6773763652693006E-2</v>
      </c>
      <c r="AZ131" s="359">
        <v>0.14574853638137725</v>
      </c>
      <c r="BA131" s="359">
        <v>0.27034639817811335</v>
      </c>
      <c r="BB131" s="359" t="s">
        <v>173</v>
      </c>
    </row>
    <row r="132" spans="1:54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>
        <v>33191</v>
      </c>
      <c r="AV132" s="450">
        <v>68910</v>
      </c>
      <c r="AW132" s="451">
        <v>88996</v>
      </c>
      <c r="AX132" s="451">
        <v>93735</v>
      </c>
      <c r="AY132" s="453">
        <v>95528</v>
      </c>
      <c r="AZ132" s="381">
        <v>27185</v>
      </c>
      <c r="BA132" s="381">
        <v>28161</v>
      </c>
      <c r="BB132" s="381" t="s">
        <v>173</v>
      </c>
    </row>
    <row r="133" spans="1:54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>
        <v>6.2554022473348916E-2</v>
      </c>
      <c r="AV133" s="434">
        <v>-0.2586655765217204</v>
      </c>
      <c r="AW133" s="435">
        <v>0.30253933406512989</v>
      </c>
      <c r="AX133" s="435">
        <v>1.9346209056505286E-2</v>
      </c>
      <c r="AY133" s="437">
        <v>6.6803653987894493E-2</v>
      </c>
      <c r="AZ133" s="359">
        <v>0.20075088339222616</v>
      </c>
      <c r="BA133" s="359">
        <v>0.37250219319621797</v>
      </c>
      <c r="BB133" s="359" t="s">
        <v>173</v>
      </c>
    </row>
    <row r="134" spans="1:54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>
        <v>82.862824259588436</v>
      </c>
      <c r="AV134" s="450">
        <v>79.857785517341455</v>
      </c>
      <c r="AW134" s="451">
        <v>75.510135286979192</v>
      </c>
      <c r="AX134" s="451">
        <v>77.081132981277008</v>
      </c>
      <c r="AY134" s="453">
        <v>77.813834687212136</v>
      </c>
      <c r="AZ134" s="381">
        <v>75.589479492367118</v>
      </c>
      <c r="BA134" s="381">
        <v>75.270764532509503</v>
      </c>
      <c r="BB134" s="381" t="s">
        <v>173</v>
      </c>
    </row>
    <row r="135" spans="1:54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>
        <v>6.2926838491423626E-3</v>
      </c>
      <c r="AV135" s="434">
        <v>0.1535509860107161</v>
      </c>
      <c r="AW135" s="435">
        <v>-3.0147004759219973E-2</v>
      </c>
      <c r="AX135" s="435">
        <v>3.290043635899171E-2</v>
      </c>
      <c r="AY135" s="437">
        <v>9.345777573528594E-3</v>
      </c>
      <c r="AZ135" s="359">
        <v>-4.5806626313247049E-2</v>
      </c>
      <c r="BA135" s="359">
        <v>-7.4430332807125826E-2</v>
      </c>
      <c r="BB135" s="359" t="s">
        <v>173</v>
      </c>
    </row>
    <row r="136" spans="1:54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>
        <v>2724</v>
      </c>
      <c r="AV136" s="450">
        <v>5442.5</v>
      </c>
      <c r="AW136" s="451">
        <v>6648.5</v>
      </c>
      <c r="AX136" s="451">
        <v>7140.5000000000009</v>
      </c>
      <c r="AY136" s="453">
        <v>7350</v>
      </c>
      <c r="AZ136" s="381">
        <v>2034</v>
      </c>
      <c r="BA136" s="381">
        <v>2097</v>
      </c>
      <c r="BB136" s="381" t="s">
        <v>173</v>
      </c>
    </row>
    <row r="137" spans="1:54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>
        <v>6.8360983645134793E-2</v>
      </c>
      <c r="AV137" s="434">
        <v>-0.14323720168755111</v>
      </c>
      <c r="AW137" s="435">
        <v>0.26147920461445062</v>
      </c>
      <c r="AX137" s="435">
        <v>5.1325844020082938E-2</v>
      </c>
      <c r="AY137" s="437">
        <v>7.5331743500460943E-2</v>
      </c>
      <c r="AZ137" s="359">
        <v>0.14552827213336342</v>
      </c>
      <c r="BA137" s="359">
        <v>0.2716026923776606</v>
      </c>
      <c r="BB137" s="359" t="s">
        <v>173</v>
      </c>
    </row>
    <row r="138" spans="1:54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>
        <v>33000</v>
      </c>
      <c r="AV138" s="450">
        <v>68450</v>
      </c>
      <c r="AW138" s="451">
        <v>88446</v>
      </c>
      <c r="AX138" s="451">
        <v>93073</v>
      </c>
      <c r="AY138" s="453">
        <v>94883</v>
      </c>
      <c r="AZ138" s="381">
        <v>27022</v>
      </c>
      <c r="BA138" s="381">
        <v>27978</v>
      </c>
      <c r="BB138" s="381" t="s">
        <v>173</v>
      </c>
    </row>
    <row r="139" spans="1:54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>
        <v>6.1741900196261384E-2</v>
      </c>
      <c r="AV139" s="434">
        <v>-0.25814737344070054</v>
      </c>
      <c r="AW139" s="435">
        <v>0.30140372561137108</v>
      </c>
      <c r="AX139" s="435">
        <v>1.8382151805936997E-2</v>
      </c>
      <c r="AY139" s="437">
        <v>6.5694004537592374E-2</v>
      </c>
      <c r="AZ139" s="359">
        <v>0.20065760241713321</v>
      </c>
      <c r="BA139" s="359">
        <v>0.37362529457973293</v>
      </c>
      <c r="BB139" s="359" t="s">
        <v>173</v>
      </c>
    </row>
    <row r="140" spans="1:54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>
        <v>82.545454545454547</v>
      </c>
      <c r="AV140" s="450">
        <v>79.510591672753833</v>
      </c>
      <c r="AW140" s="451">
        <v>75.170160323813406</v>
      </c>
      <c r="AX140" s="451">
        <v>76.719349327946887</v>
      </c>
      <c r="AY140" s="453">
        <v>77.463823867289193</v>
      </c>
      <c r="AZ140" s="381">
        <v>75.272000592110132</v>
      </c>
      <c r="BA140" s="381">
        <v>74.951747801844306</v>
      </c>
      <c r="BB140" s="381" t="s">
        <v>173</v>
      </c>
    </row>
    <row r="141" spans="1:54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>
        <v>6.2341737174071363E-3</v>
      </c>
      <c r="AV141" s="434">
        <v>0.15489622552945717</v>
      </c>
      <c r="AW141" s="435">
        <v>-3.0678044185070155E-2</v>
      </c>
      <c r="AX141" s="435">
        <v>3.2349047119222894E-2</v>
      </c>
      <c r="AY141" s="437">
        <v>9.0436268964941384E-3</v>
      </c>
      <c r="AZ141" s="359">
        <v>-4.5915946538617664E-2</v>
      </c>
      <c r="BA141" s="359">
        <v>-7.4272512747580677E-2</v>
      </c>
      <c r="BB141" s="359" t="s">
        <v>173</v>
      </c>
    </row>
    <row r="142" spans="1:54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>
        <v>26.3</v>
      </c>
      <c r="AV142" s="450">
        <v>60.5</v>
      </c>
      <c r="AW142" s="451">
        <v>71.599999999999994</v>
      </c>
      <c r="AX142" s="451">
        <v>84.7</v>
      </c>
      <c r="AY142" s="453">
        <v>83.399999999999991</v>
      </c>
      <c r="AZ142" s="381">
        <v>20.9</v>
      </c>
      <c r="BA142" s="381">
        <v>22.7</v>
      </c>
      <c r="BB142" s="381" t="s">
        <v>173</v>
      </c>
    </row>
    <row r="143" spans="1:54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>
        <v>0.16888888888888892</v>
      </c>
      <c r="AV143" s="434">
        <v>-0.26755447941888616</v>
      </c>
      <c r="AW143" s="435">
        <v>0.45528455284552827</v>
      </c>
      <c r="AX143" s="435">
        <v>0.20312499999999994</v>
      </c>
      <c r="AY143" s="437">
        <v>0.2210834553440702</v>
      </c>
      <c r="AZ143" s="359">
        <v>0.16759776536312851</v>
      </c>
      <c r="BA143" s="359">
        <v>0.16410256410256407</v>
      </c>
      <c r="BB143" s="359" t="s">
        <v>173</v>
      </c>
    </row>
    <row r="144" spans="1:54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>
        <v>191</v>
      </c>
      <c r="AV144" s="450">
        <v>460</v>
      </c>
      <c r="AW144" s="451">
        <v>550</v>
      </c>
      <c r="AX144" s="451">
        <v>662</v>
      </c>
      <c r="AY144" s="453">
        <v>645</v>
      </c>
      <c r="AZ144" s="381">
        <v>163</v>
      </c>
      <c r="BA144" s="381">
        <v>183</v>
      </c>
      <c r="BB144" s="381" t="s">
        <v>173</v>
      </c>
    </row>
    <row r="145" spans="1:54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>
        <v>0.22435897435897437</v>
      </c>
      <c r="AV145" s="434">
        <v>-0.32846715328467152</v>
      </c>
      <c r="AW145" s="435">
        <v>0.51515151515151514</v>
      </c>
      <c r="AX145" s="435">
        <v>0.17584369449378331</v>
      </c>
      <c r="AY145" s="437">
        <v>0.259765625</v>
      </c>
      <c r="AZ145" s="359">
        <v>0.21641791044776118</v>
      </c>
      <c r="BA145" s="359">
        <v>0.22</v>
      </c>
      <c r="BB145" s="359" t="s">
        <v>173</v>
      </c>
    </row>
    <row r="146" spans="1:54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>
        <v>137.69633507853402</v>
      </c>
      <c r="AV146" s="450">
        <v>131.52173913043478</v>
      </c>
      <c r="AW146" s="451">
        <v>130.18181818181819</v>
      </c>
      <c r="AX146" s="451">
        <v>127.94561933534743</v>
      </c>
      <c r="AY146" s="453">
        <v>129.30232558139534</v>
      </c>
      <c r="AZ146" s="381">
        <v>128.22085889570553</v>
      </c>
      <c r="BA146" s="381">
        <v>124.04371584699453</v>
      </c>
      <c r="BB146" s="381" t="s">
        <v>173</v>
      </c>
    </row>
    <row r="147" spans="1:54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>
        <v>-4.5305410122164103E-2</v>
      </c>
      <c r="AV147" s="434">
        <v>9.0706916517528172E-2</v>
      </c>
      <c r="AW147" s="435">
        <v>-3.9512195121951178E-2</v>
      </c>
      <c r="AX147" s="435">
        <v>2.3201472809667643E-2</v>
      </c>
      <c r="AY147" s="437">
        <v>-3.0705846300521047E-2</v>
      </c>
      <c r="AZ147" s="359">
        <v>-4.013435240086366E-2</v>
      </c>
      <c r="BA147" s="359">
        <v>-4.5817570407734383E-2</v>
      </c>
      <c r="BB147" s="359" t="s">
        <v>173</v>
      </c>
    </row>
    <row r="148" spans="1:54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>
        <v>112.6</v>
      </c>
      <c r="AV148" s="450">
        <v>183.7</v>
      </c>
      <c r="AW148" s="451">
        <v>255</v>
      </c>
      <c r="AX148" s="451">
        <v>516.29999999999995</v>
      </c>
      <c r="AY148" s="453">
        <v>333.79999999999995</v>
      </c>
      <c r="AZ148" s="381">
        <v>89</v>
      </c>
      <c r="BA148" s="381">
        <v>91.9</v>
      </c>
      <c r="BB148" s="381" t="s">
        <v>173</v>
      </c>
    </row>
    <row r="149" spans="1:54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>
        <v>0.1778242677824268</v>
      </c>
      <c r="AV149" s="434">
        <v>-0.37389229720518075</v>
      </c>
      <c r="AW149" s="435">
        <v>0.39956092206366639</v>
      </c>
      <c r="AX149" s="435">
        <v>0.23163167938931273</v>
      </c>
      <c r="AY149" s="437">
        <v>0.27065093262276324</v>
      </c>
      <c r="AZ149" s="359">
        <v>0.27507163323782241</v>
      </c>
      <c r="BA149" s="359">
        <v>0.78793774319066168</v>
      </c>
      <c r="BB149" s="359" t="s">
        <v>173</v>
      </c>
    </row>
    <row r="150" spans="1:54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>
        <v>908</v>
      </c>
      <c r="AV150" s="450">
        <v>1414</v>
      </c>
      <c r="AW150" s="451">
        <v>2057</v>
      </c>
      <c r="AX150" s="451">
        <v>4115</v>
      </c>
      <c r="AY150" s="453">
        <v>2730</v>
      </c>
      <c r="AZ150" s="381">
        <v>722</v>
      </c>
      <c r="BA150" s="381">
        <v>753</v>
      </c>
      <c r="BB150" s="381" t="s">
        <v>173</v>
      </c>
    </row>
    <row r="151" spans="1:54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>
        <v>0.20105820105820105</v>
      </c>
      <c r="AV151" s="434">
        <v>-0.42983870967741933</v>
      </c>
      <c r="AW151" s="435">
        <v>0.44961240310077522</v>
      </c>
      <c r="AX151" s="435">
        <v>0.20958259847148736</v>
      </c>
      <c r="AY151" s="437">
        <v>0.28048780487804881</v>
      </c>
      <c r="AZ151" s="359">
        <v>0.32720588235294118</v>
      </c>
      <c r="BA151" s="359">
        <v>0.92583120204603575</v>
      </c>
      <c r="BB151" s="359" t="s">
        <v>173</v>
      </c>
    </row>
    <row r="152" spans="1:54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>
        <v>124.00881057268722</v>
      </c>
      <c r="AV152" s="450">
        <v>129.91513437057992</v>
      </c>
      <c r="AW152" s="451">
        <v>123.96694214876032</v>
      </c>
      <c r="AX152" s="451">
        <v>125.46780072904008</v>
      </c>
      <c r="AY152" s="453">
        <v>122.27106227106225</v>
      </c>
      <c r="AZ152" s="381">
        <v>123.26869806094183</v>
      </c>
      <c r="BA152" s="381">
        <v>122.04515272244356</v>
      </c>
      <c r="BB152" s="381" t="s">
        <v>173</v>
      </c>
    </row>
    <row r="153" spans="1:54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>
        <v>-1.9344552374983882E-2</v>
      </c>
      <c r="AV153" s="434">
        <v>9.8123835170545834E-2</v>
      </c>
      <c r="AW153" s="441">
        <v>-3.4527492266240918E-2</v>
      </c>
      <c r="AX153" s="441">
        <v>1.8228669084432891E-2</v>
      </c>
      <c r="AY153" s="443">
        <v>-7.6821288088897814E-3</v>
      </c>
      <c r="AZ153" s="366">
        <v>-3.9281207089507823E-2</v>
      </c>
      <c r="BA153" s="366">
        <v>-7.1602048356509185E-2</v>
      </c>
      <c r="BB153" s="366" t="s">
        <v>173</v>
      </c>
    </row>
    <row r="154" spans="1:54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4" x14ac:dyDescent="0.3">
      <c r="A155" s="460" t="s">
        <v>77</v>
      </c>
    </row>
    <row r="156" spans="1:54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4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4" x14ac:dyDescent="0.3">
      <c r="A158" s="460" t="s">
        <v>80</v>
      </c>
    </row>
    <row r="159" spans="1:54" x14ac:dyDescent="0.3">
      <c r="A159" s="460" t="s">
        <v>189</v>
      </c>
    </row>
    <row r="160" spans="1:54" x14ac:dyDescent="0.3">
      <c r="A160" s="460" t="s">
        <v>149</v>
      </c>
    </row>
  </sheetData>
  <mergeCells count="8">
    <mergeCell ref="AZ7:BB7"/>
    <mergeCell ref="AV5:AY5"/>
    <mergeCell ref="A4:AF4"/>
    <mergeCell ref="A6:A8"/>
    <mergeCell ref="D6:AI6"/>
    <mergeCell ref="D7:S7"/>
    <mergeCell ref="T7:AI7"/>
    <mergeCell ref="AJ7:AY7"/>
  </mergeCells>
  <phoneticPr fontId="58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46"/>
  <sheetViews>
    <sheetView showGridLines="0" zoomScale="90" zoomScaleNormal="90" workbookViewId="0">
      <selection activeCell="H17" sqref="H17"/>
    </sheetView>
  </sheetViews>
  <sheetFormatPr defaultRowHeight="14.4" x14ac:dyDescent="0.3"/>
  <cols>
    <col min="1" max="1" width="53" style="517" customWidth="1"/>
    <col min="2" max="2" width="8.44140625" style="517" customWidth="1"/>
    <col min="3" max="3" width="12.5546875" style="517" customWidth="1"/>
    <col min="4" max="15" width="11.6640625" style="517" customWidth="1"/>
    <col min="16" max="16384" width="8.88671875" style="517"/>
  </cols>
  <sheetData>
    <row r="2" spans="1:15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</row>
    <row r="3" spans="1:15" ht="20.25" customHeight="1" x14ac:dyDescent="0.35">
      <c r="A3" s="606" t="s">
        <v>245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</row>
    <row r="4" spans="1:15" x14ac:dyDescent="0.3">
      <c r="H4" s="617"/>
      <c r="I4" s="617"/>
      <c r="J4" s="617"/>
      <c r="K4" s="617"/>
      <c r="L4" s="617"/>
      <c r="M4" s="617"/>
      <c r="N4" s="617"/>
      <c r="O4" s="617"/>
    </row>
    <row r="5" spans="1:15" ht="23.25" customHeight="1" thickBot="1" x14ac:dyDescent="0.35">
      <c r="A5" s="607"/>
      <c r="B5" s="174"/>
      <c r="C5" s="175"/>
      <c r="D5" s="618" t="s">
        <v>39</v>
      </c>
      <c r="E5" s="619"/>
      <c r="F5" s="619"/>
      <c r="G5" s="619"/>
      <c r="H5" s="619"/>
      <c r="I5" s="619"/>
      <c r="J5" s="619"/>
      <c r="K5" s="619"/>
      <c r="L5" s="619"/>
      <c r="M5" s="619"/>
      <c r="N5" s="619"/>
      <c r="O5" s="619"/>
    </row>
    <row r="6" spans="1:15" s="177" customFormat="1" ht="23.25" customHeight="1" thickBot="1" x14ac:dyDescent="0.35">
      <c r="A6" s="608"/>
      <c r="B6" s="176"/>
      <c r="C6" s="215"/>
      <c r="D6" s="612">
        <v>2019</v>
      </c>
      <c r="E6" s="613"/>
      <c r="F6" s="613"/>
      <c r="G6" s="614"/>
      <c r="H6" s="612">
        <v>2020</v>
      </c>
      <c r="I6" s="613"/>
      <c r="J6" s="613"/>
      <c r="K6" s="616"/>
      <c r="L6" s="612">
        <v>2021</v>
      </c>
      <c r="M6" s="613"/>
      <c r="N6" s="613"/>
      <c r="O6" s="616"/>
    </row>
    <row r="7" spans="1:15" ht="41.25" customHeight="1" x14ac:dyDescent="0.3">
      <c r="A7" s="609"/>
      <c r="B7" s="178" t="s">
        <v>7</v>
      </c>
      <c r="C7" s="179" t="s">
        <v>40</v>
      </c>
      <c r="D7" s="180" t="s">
        <v>44</v>
      </c>
      <c r="E7" s="180" t="s">
        <v>203</v>
      </c>
      <c r="F7" s="180" t="s">
        <v>205</v>
      </c>
      <c r="G7" s="180" t="s">
        <v>204</v>
      </c>
      <c r="H7" s="180" t="s">
        <v>44</v>
      </c>
      <c r="I7" s="180" t="s">
        <v>203</v>
      </c>
      <c r="J7" s="180" t="s">
        <v>205</v>
      </c>
      <c r="K7" s="181" t="s">
        <v>204</v>
      </c>
      <c r="L7" s="180" t="s">
        <v>44</v>
      </c>
      <c r="M7" s="180" t="s">
        <v>203</v>
      </c>
      <c r="N7" s="180" t="s">
        <v>205</v>
      </c>
      <c r="O7" s="181" t="s">
        <v>204</v>
      </c>
    </row>
    <row r="8" spans="1:15" x14ac:dyDescent="0.3">
      <c r="A8" s="432" t="s">
        <v>212</v>
      </c>
      <c r="B8" s="433" t="s">
        <v>213</v>
      </c>
      <c r="C8" s="433"/>
      <c r="D8" s="461"/>
      <c r="E8" s="461"/>
      <c r="F8" s="461"/>
      <c r="G8" s="462"/>
      <c r="H8" s="463"/>
      <c r="I8" s="461"/>
      <c r="J8" s="461"/>
      <c r="K8" s="464"/>
      <c r="L8" s="463"/>
      <c r="M8" s="461"/>
      <c r="N8" s="461"/>
      <c r="O8" s="464"/>
    </row>
    <row r="9" spans="1:15" x14ac:dyDescent="0.3">
      <c r="A9" s="465" t="s">
        <v>214</v>
      </c>
      <c r="B9" s="433"/>
      <c r="C9" s="433"/>
      <c r="D9" s="435"/>
      <c r="E9" s="435"/>
      <c r="F9" s="435"/>
      <c r="G9" s="436"/>
      <c r="H9" s="434"/>
      <c r="I9" s="435"/>
      <c r="J9" s="435"/>
      <c r="K9" s="437"/>
      <c r="L9" s="434"/>
      <c r="M9" s="435"/>
      <c r="N9" s="435"/>
      <c r="O9" s="437"/>
    </row>
    <row r="10" spans="1:15" x14ac:dyDescent="0.3">
      <c r="A10" s="466" t="s">
        <v>74</v>
      </c>
      <c r="B10" s="433"/>
      <c r="C10" s="433" t="s">
        <v>194</v>
      </c>
      <c r="D10" s="467">
        <v>6254</v>
      </c>
      <c r="E10" s="467">
        <v>8358</v>
      </c>
      <c r="F10" s="467">
        <v>9190</v>
      </c>
      <c r="G10" s="468">
        <v>7371</v>
      </c>
      <c r="H10" s="458">
        <v>5408</v>
      </c>
      <c r="I10" s="467">
        <v>243</v>
      </c>
      <c r="J10" s="467">
        <v>2124</v>
      </c>
      <c r="K10" s="459">
        <v>1486</v>
      </c>
      <c r="L10" s="458">
        <v>741</v>
      </c>
      <c r="M10" s="467">
        <v>1777</v>
      </c>
      <c r="N10" s="467">
        <v>4570</v>
      </c>
      <c r="O10" s="459">
        <v>5061</v>
      </c>
    </row>
    <row r="11" spans="1:15" x14ac:dyDescent="0.3">
      <c r="A11" s="469" t="s">
        <v>215</v>
      </c>
      <c r="B11" s="433"/>
      <c r="C11" s="433" t="s">
        <v>45</v>
      </c>
      <c r="D11" s="470">
        <v>4.2000000000000003E-2</v>
      </c>
      <c r="E11" s="470">
        <v>8.5000000000000006E-2</v>
      </c>
      <c r="F11" s="470">
        <v>7.6999999999999999E-2</v>
      </c>
      <c r="G11" s="471">
        <v>8.5000000000000006E-2</v>
      </c>
      <c r="H11" s="454">
        <v>-0.13500000000000001</v>
      </c>
      <c r="I11" s="470">
        <v>-0.97099999999999997</v>
      </c>
      <c r="J11" s="470">
        <v>-0.76900000000000002</v>
      </c>
      <c r="K11" s="457">
        <v>-0.79800000000000004</v>
      </c>
      <c r="L11" s="454">
        <v>-0.86299999999999999</v>
      </c>
      <c r="M11" s="470">
        <v>6.3127572016460904</v>
      </c>
      <c r="N11" s="470">
        <v>1.1516007532956685</v>
      </c>
      <c r="O11" s="457">
        <v>2.4057873485868102</v>
      </c>
    </row>
    <row r="12" spans="1:15" x14ac:dyDescent="0.3">
      <c r="A12" s="466" t="s">
        <v>76</v>
      </c>
      <c r="B12" s="433"/>
      <c r="C12" s="433" t="s">
        <v>194</v>
      </c>
      <c r="D12" s="467">
        <v>2607</v>
      </c>
      <c r="E12" s="467">
        <v>3546</v>
      </c>
      <c r="F12" s="467">
        <v>3899</v>
      </c>
      <c r="G12" s="468">
        <v>3053</v>
      </c>
      <c r="H12" s="458">
        <v>2198</v>
      </c>
      <c r="I12" s="467">
        <v>87</v>
      </c>
      <c r="J12" s="467">
        <v>1396</v>
      </c>
      <c r="K12" s="459">
        <v>751</v>
      </c>
      <c r="L12" s="458">
        <v>356</v>
      </c>
      <c r="M12" s="467">
        <v>911</v>
      </c>
      <c r="N12" s="467">
        <v>2335</v>
      </c>
      <c r="O12" s="459">
        <v>2240</v>
      </c>
    </row>
    <row r="13" spans="1:15" x14ac:dyDescent="0.3">
      <c r="A13" s="469" t="s">
        <v>216</v>
      </c>
      <c r="B13" s="433"/>
      <c r="C13" s="433" t="s">
        <v>45</v>
      </c>
      <c r="D13" s="470">
        <v>9.5000000000000001E-2</v>
      </c>
      <c r="E13" s="470">
        <v>0.10299999999999999</v>
      </c>
      <c r="F13" s="470">
        <v>0.113</v>
      </c>
      <c r="G13" s="471">
        <v>7.4999999999999997E-2</v>
      </c>
      <c r="H13" s="454">
        <v>-0.157</v>
      </c>
      <c r="I13" s="470">
        <v>-0.97499999999999998</v>
      </c>
      <c r="J13" s="470">
        <v>-0.64200000000000002</v>
      </c>
      <c r="K13" s="457">
        <v>-0.754</v>
      </c>
      <c r="L13" s="454">
        <v>-0.83799999999999997</v>
      </c>
      <c r="M13" s="470">
        <v>9.4712643678160919</v>
      </c>
      <c r="N13" s="470">
        <v>0.67263610315186251</v>
      </c>
      <c r="O13" s="457">
        <v>1.9826897470039946</v>
      </c>
    </row>
    <row r="14" spans="1:15" x14ac:dyDescent="0.3">
      <c r="A14" s="466" t="s">
        <v>217</v>
      </c>
      <c r="B14" s="433"/>
      <c r="C14" s="433" t="s">
        <v>194</v>
      </c>
      <c r="D14" s="467">
        <v>1013</v>
      </c>
      <c r="E14" s="467">
        <v>2960</v>
      </c>
      <c r="F14" s="467">
        <v>3464</v>
      </c>
      <c r="G14" s="468">
        <v>1571</v>
      </c>
      <c r="H14" s="458">
        <v>762</v>
      </c>
      <c r="I14" s="467">
        <v>36</v>
      </c>
      <c r="J14" s="467">
        <v>1034</v>
      </c>
      <c r="K14" s="459">
        <v>374</v>
      </c>
      <c r="L14" s="458">
        <v>55</v>
      </c>
      <c r="M14" s="467">
        <v>518</v>
      </c>
      <c r="N14" s="467">
        <v>1525</v>
      </c>
      <c r="O14" s="459">
        <v>1167</v>
      </c>
    </row>
    <row r="15" spans="1:15" x14ac:dyDescent="0.3">
      <c r="A15" s="469" t="s">
        <v>218</v>
      </c>
      <c r="B15" s="433"/>
      <c r="C15" s="433" t="s">
        <v>45</v>
      </c>
      <c r="D15" s="470">
        <v>0.123</v>
      </c>
      <c r="E15" s="470">
        <v>0.05</v>
      </c>
      <c r="F15" s="470">
        <v>2.1000000000000001E-2</v>
      </c>
      <c r="G15" s="471">
        <v>1E-3</v>
      </c>
      <c r="H15" s="454">
        <v>-0.248</v>
      </c>
      <c r="I15" s="470">
        <v>-0.98799999999999999</v>
      </c>
      <c r="J15" s="470">
        <v>-0.70199999999999996</v>
      </c>
      <c r="K15" s="457">
        <v>-0.76200000000000001</v>
      </c>
      <c r="L15" s="454">
        <v>-0.92800000000000005</v>
      </c>
      <c r="M15" s="470">
        <v>13.388888888888889</v>
      </c>
      <c r="N15" s="470">
        <v>0.47485493230174081</v>
      </c>
      <c r="O15" s="457">
        <v>2.1203208556149731</v>
      </c>
    </row>
    <row r="16" spans="1:15" x14ac:dyDescent="0.3">
      <c r="A16" s="466" t="s">
        <v>219</v>
      </c>
      <c r="B16" s="433"/>
      <c r="C16" s="433" t="s">
        <v>194</v>
      </c>
      <c r="D16" s="467">
        <v>731</v>
      </c>
      <c r="E16" s="467">
        <v>899</v>
      </c>
      <c r="F16" s="467">
        <v>986</v>
      </c>
      <c r="G16" s="468">
        <v>753</v>
      </c>
      <c r="H16" s="458">
        <v>613</v>
      </c>
      <c r="I16" s="467">
        <v>11</v>
      </c>
      <c r="J16" s="467">
        <v>302</v>
      </c>
      <c r="K16" s="459">
        <v>245</v>
      </c>
      <c r="L16" s="458">
        <v>118</v>
      </c>
      <c r="M16" s="467">
        <v>328</v>
      </c>
      <c r="N16" s="467">
        <v>864</v>
      </c>
      <c r="O16" s="459">
        <v>717</v>
      </c>
    </row>
    <row r="17" spans="1:15" x14ac:dyDescent="0.3">
      <c r="A17" s="469" t="s">
        <v>220</v>
      </c>
      <c r="B17" s="433"/>
      <c r="C17" s="433" t="s">
        <v>45</v>
      </c>
      <c r="D17" s="470">
        <v>4.2999999999999997E-2</v>
      </c>
      <c r="E17" s="470">
        <v>3.0000000000000001E-3</v>
      </c>
      <c r="F17" s="470">
        <v>0</v>
      </c>
      <c r="G17" s="471">
        <v>-1.2E-2</v>
      </c>
      <c r="H17" s="454">
        <v>-0.161</v>
      </c>
      <c r="I17" s="470">
        <v>-0.98799999999999999</v>
      </c>
      <c r="J17" s="470">
        <v>-0.69299999999999995</v>
      </c>
      <c r="K17" s="457">
        <v>-0.67500000000000004</v>
      </c>
      <c r="L17" s="454">
        <v>-0.80800000000000005</v>
      </c>
      <c r="M17" s="470">
        <v>28.818181818181817</v>
      </c>
      <c r="N17" s="470">
        <v>1.8609271523178808</v>
      </c>
      <c r="O17" s="457">
        <v>1.926530612244898</v>
      </c>
    </row>
    <row r="18" spans="1:15" x14ac:dyDescent="0.3">
      <c r="A18" s="466" t="s">
        <v>221</v>
      </c>
      <c r="B18" s="433"/>
      <c r="C18" s="433" t="s">
        <v>194</v>
      </c>
      <c r="D18" s="467">
        <v>408</v>
      </c>
      <c r="E18" s="467">
        <v>684</v>
      </c>
      <c r="F18" s="467">
        <v>885</v>
      </c>
      <c r="G18" s="468">
        <v>486</v>
      </c>
      <c r="H18" s="458">
        <v>343</v>
      </c>
      <c r="I18" s="467">
        <v>31</v>
      </c>
      <c r="J18" s="467">
        <v>335</v>
      </c>
      <c r="K18" s="459">
        <v>186</v>
      </c>
      <c r="L18" s="458">
        <v>131</v>
      </c>
      <c r="M18" s="467">
        <v>319</v>
      </c>
      <c r="N18" s="467">
        <v>719</v>
      </c>
      <c r="O18" s="459">
        <v>447</v>
      </c>
    </row>
    <row r="19" spans="1:15" x14ac:dyDescent="0.3">
      <c r="A19" s="469" t="s">
        <v>222</v>
      </c>
      <c r="B19" s="433"/>
      <c r="C19" s="433" t="s">
        <v>45</v>
      </c>
      <c r="D19" s="470">
        <v>6.9000000000000006E-2</v>
      </c>
      <c r="E19" s="470">
        <v>9.1999999999999998E-2</v>
      </c>
      <c r="F19" s="470">
        <v>4.9000000000000002E-2</v>
      </c>
      <c r="G19" s="471">
        <v>4.2999999999999997E-2</v>
      </c>
      <c r="H19" s="454">
        <v>-0.159</v>
      </c>
      <c r="I19" s="470">
        <v>-0.95499999999999996</v>
      </c>
      <c r="J19" s="470">
        <v>-0.621</v>
      </c>
      <c r="K19" s="457">
        <v>-0.61699999999999999</v>
      </c>
      <c r="L19" s="454">
        <v>-0.61699999999999999</v>
      </c>
      <c r="M19" s="470">
        <v>9.2903225806451619</v>
      </c>
      <c r="N19" s="470">
        <v>1.146268656716418</v>
      </c>
      <c r="O19" s="457">
        <v>1.403225806451613</v>
      </c>
    </row>
    <row r="20" spans="1:15" s="30" customFormat="1" x14ac:dyDescent="0.3">
      <c r="A20" s="472" t="s">
        <v>223</v>
      </c>
      <c r="B20" s="433"/>
      <c r="C20" s="433" t="s">
        <v>194</v>
      </c>
      <c r="D20" s="473">
        <v>11014</v>
      </c>
      <c r="E20" s="473">
        <v>16448</v>
      </c>
      <c r="F20" s="473">
        <v>18425</v>
      </c>
      <c r="G20" s="474">
        <v>13234</v>
      </c>
      <c r="H20" s="475">
        <v>9325</v>
      </c>
      <c r="I20" s="473">
        <v>409</v>
      </c>
      <c r="J20" s="473">
        <v>5192</v>
      </c>
      <c r="K20" s="476">
        <v>3042</v>
      </c>
      <c r="L20" s="475">
        <v>1401</v>
      </c>
      <c r="M20" s="473">
        <v>3854</v>
      </c>
      <c r="N20" s="473">
        <v>10012</v>
      </c>
      <c r="O20" s="476">
        <v>9632</v>
      </c>
    </row>
    <row r="21" spans="1:15" s="30" customFormat="1" x14ac:dyDescent="0.3">
      <c r="A21" s="477" t="s">
        <v>224</v>
      </c>
      <c r="B21" s="433"/>
      <c r="C21" s="433" t="s">
        <v>45</v>
      </c>
      <c r="D21" s="478">
        <v>6.2E-2</v>
      </c>
      <c r="E21" s="478">
        <v>7.8E-2</v>
      </c>
      <c r="F21" s="478">
        <v>6.7000000000000004E-2</v>
      </c>
      <c r="G21" s="479">
        <v>6.4000000000000001E-2</v>
      </c>
      <c r="H21" s="480">
        <v>-0.153</v>
      </c>
      <c r="I21" s="478">
        <v>-0.97499999999999998</v>
      </c>
      <c r="J21" s="478">
        <v>-0.71799999999999997</v>
      </c>
      <c r="K21" s="481">
        <v>-0.77</v>
      </c>
      <c r="L21" s="480">
        <v>-0.85</v>
      </c>
      <c r="M21" s="478">
        <v>8.4229828850855739</v>
      </c>
      <c r="N21" s="478">
        <v>0.92835130970724189</v>
      </c>
      <c r="O21" s="481">
        <v>2.1663379355687047</v>
      </c>
    </row>
    <row r="22" spans="1:15" x14ac:dyDescent="0.3">
      <c r="A22" s="465" t="s">
        <v>225</v>
      </c>
      <c r="B22" s="433"/>
      <c r="C22" s="433"/>
      <c r="D22" s="435"/>
      <c r="E22" s="435"/>
      <c r="F22" s="435"/>
      <c r="G22" s="436"/>
      <c r="H22" s="434"/>
      <c r="I22" s="435"/>
      <c r="J22" s="435"/>
      <c r="K22" s="437"/>
      <c r="L22" s="434"/>
      <c r="M22" s="435"/>
      <c r="N22" s="435"/>
      <c r="O22" s="437"/>
    </row>
    <row r="23" spans="1:15" x14ac:dyDescent="0.3">
      <c r="A23" s="466" t="s">
        <v>74</v>
      </c>
      <c r="B23" s="433"/>
      <c r="C23" s="433" t="s">
        <v>226</v>
      </c>
      <c r="D23" s="467">
        <v>47450</v>
      </c>
      <c r="E23" s="467">
        <v>56879</v>
      </c>
      <c r="F23" s="467">
        <v>60797</v>
      </c>
      <c r="G23" s="468">
        <v>52578</v>
      </c>
      <c r="H23" s="458">
        <v>42476</v>
      </c>
      <c r="I23" s="467">
        <v>3529</v>
      </c>
      <c r="J23" s="467">
        <v>22520</v>
      </c>
      <c r="K23" s="459">
        <v>18318</v>
      </c>
      <c r="L23" s="458">
        <v>10721</v>
      </c>
      <c r="M23" s="467">
        <v>21237</v>
      </c>
      <c r="N23" s="467">
        <v>38711</v>
      </c>
      <c r="O23" s="459">
        <v>40929</v>
      </c>
    </row>
    <row r="24" spans="1:15" x14ac:dyDescent="0.3">
      <c r="A24" s="469" t="s">
        <v>215</v>
      </c>
      <c r="B24" s="433"/>
      <c r="C24" s="433" t="s">
        <v>45</v>
      </c>
      <c r="D24" s="470">
        <v>0.01</v>
      </c>
      <c r="E24" s="470">
        <v>3.2000000000000001E-2</v>
      </c>
      <c r="F24" s="470">
        <v>0.02</v>
      </c>
      <c r="G24" s="471">
        <v>1.0999999999999999E-2</v>
      </c>
      <c r="H24" s="454">
        <v>-0.105</v>
      </c>
      <c r="I24" s="470">
        <v>-0.93799999999999994</v>
      </c>
      <c r="J24" s="470">
        <v>-0.63</v>
      </c>
      <c r="K24" s="457">
        <v>-0.65200000000000002</v>
      </c>
      <c r="L24" s="454">
        <v>-0.748</v>
      </c>
      <c r="M24" s="470">
        <v>5.0178520827429871</v>
      </c>
      <c r="N24" s="470">
        <v>0.71896092362344588</v>
      </c>
      <c r="O24" s="457">
        <v>1.2343596462495905</v>
      </c>
    </row>
    <row r="25" spans="1:15" x14ac:dyDescent="0.3">
      <c r="A25" s="466" t="s">
        <v>76</v>
      </c>
      <c r="B25" s="433"/>
      <c r="C25" s="433" t="s">
        <v>226</v>
      </c>
      <c r="D25" s="467">
        <v>20398</v>
      </c>
      <c r="E25" s="467">
        <v>25206</v>
      </c>
      <c r="F25" s="467">
        <v>27746</v>
      </c>
      <c r="G25" s="468">
        <v>23187</v>
      </c>
      <c r="H25" s="458">
        <v>18233</v>
      </c>
      <c r="I25" s="467">
        <v>1722</v>
      </c>
      <c r="J25" s="467">
        <v>13194</v>
      </c>
      <c r="K25" s="459">
        <v>8834</v>
      </c>
      <c r="L25" s="458">
        <v>5185</v>
      </c>
      <c r="M25" s="467">
        <v>9979</v>
      </c>
      <c r="N25" s="467">
        <v>18965</v>
      </c>
      <c r="O25" s="459">
        <v>17710</v>
      </c>
    </row>
    <row r="26" spans="1:15" x14ac:dyDescent="0.3">
      <c r="A26" s="469" t="s">
        <v>216</v>
      </c>
      <c r="B26" s="433"/>
      <c r="C26" s="433" t="s">
        <v>45</v>
      </c>
      <c r="D26" s="470">
        <v>5.5E-2</v>
      </c>
      <c r="E26" s="470">
        <v>4.1000000000000002E-2</v>
      </c>
      <c r="F26" s="470">
        <v>7.1999999999999995E-2</v>
      </c>
      <c r="G26" s="471">
        <v>2.5000000000000001E-2</v>
      </c>
      <c r="H26" s="454">
        <v>-0.106</v>
      </c>
      <c r="I26" s="470">
        <v>-0.93200000000000005</v>
      </c>
      <c r="J26" s="470">
        <v>-0.52400000000000002</v>
      </c>
      <c r="K26" s="457">
        <v>-0.61899999999999999</v>
      </c>
      <c r="L26" s="454">
        <v>-0.71599999999999997</v>
      </c>
      <c r="M26" s="470">
        <v>4.7950058072009289</v>
      </c>
      <c r="N26" s="470">
        <v>0.43739578596331669</v>
      </c>
      <c r="O26" s="457">
        <v>1.0047543581616483</v>
      </c>
    </row>
    <row r="27" spans="1:15" x14ac:dyDescent="0.3">
      <c r="A27" s="466" t="s">
        <v>217</v>
      </c>
      <c r="B27" s="433"/>
      <c r="C27" s="433" t="s">
        <v>226</v>
      </c>
      <c r="D27" s="467">
        <v>7218</v>
      </c>
      <c r="E27" s="467">
        <v>19208</v>
      </c>
      <c r="F27" s="467">
        <v>21739</v>
      </c>
      <c r="G27" s="468">
        <v>10622</v>
      </c>
      <c r="H27" s="458">
        <v>5728</v>
      </c>
      <c r="I27" s="467">
        <v>616</v>
      </c>
      <c r="J27" s="467">
        <v>11204</v>
      </c>
      <c r="K27" s="459">
        <v>4972</v>
      </c>
      <c r="L27" s="458">
        <v>1037</v>
      </c>
      <c r="M27" s="467">
        <v>6312</v>
      </c>
      <c r="N27" s="467">
        <v>15363</v>
      </c>
      <c r="O27" s="459">
        <v>9605</v>
      </c>
    </row>
    <row r="28" spans="1:15" x14ac:dyDescent="0.3">
      <c r="A28" s="469" t="s">
        <v>218</v>
      </c>
      <c r="B28" s="433"/>
      <c r="C28" s="433" t="s">
        <v>45</v>
      </c>
      <c r="D28" s="470">
        <v>0.1</v>
      </c>
      <c r="E28" s="470">
        <v>5.0999999999999997E-2</v>
      </c>
      <c r="F28" s="470">
        <v>0.01</v>
      </c>
      <c r="G28" s="471">
        <v>-3.4000000000000002E-2</v>
      </c>
      <c r="H28" s="454">
        <v>-0.20599999999999999</v>
      </c>
      <c r="I28" s="470">
        <v>-0.96799999999999997</v>
      </c>
      <c r="J28" s="470">
        <v>-0.48499999999999999</v>
      </c>
      <c r="K28" s="457">
        <v>-0.53200000000000003</v>
      </c>
      <c r="L28" s="454">
        <v>-0.81899999999999995</v>
      </c>
      <c r="M28" s="470">
        <v>9.2467532467532472</v>
      </c>
      <c r="N28" s="470">
        <v>0.37120671188861121</v>
      </c>
      <c r="O28" s="457">
        <v>0.93181818181818177</v>
      </c>
    </row>
    <row r="29" spans="1:15" x14ac:dyDescent="0.3">
      <c r="A29" s="466" t="s">
        <v>219</v>
      </c>
      <c r="B29" s="433"/>
      <c r="C29" s="433" t="s">
        <v>226</v>
      </c>
      <c r="D29" s="467">
        <v>6011</v>
      </c>
      <c r="E29" s="467">
        <v>6785</v>
      </c>
      <c r="F29" s="467">
        <v>7236</v>
      </c>
      <c r="G29" s="468">
        <v>6036</v>
      </c>
      <c r="H29" s="458">
        <v>5049</v>
      </c>
      <c r="I29" s="467">
        <v>544</v>
      </c>
      <c r="J29" s="467">
        <v>3636</v>
      </c>
      <c r="K29" s="459">
        <v>3203</v>
      </c>
      <c r="L29" s="458">
        <v>2097</v>
      </c>
      <c r="M29" s="467">
        <v>3584</v>
      </c>
      <c r="N29" s="467">
        <v>6845</v>
      </c>
      <c r="O29" s="459">
        <v>6017</v>
      </c>
    </row>
    <row r="30" spans="1:15" x14ac:dyDescent="0.3">
      <c r="A30" s="469" t="s">
        <v>220</v>
      </c>
      <c r="B30" s="433"/>
      <c r="C30" s="433" t="s">
        <v>45</v>
      </c>
      <c r="D30" s="470">
        <v>2.8000000000000001E-2</v>
      </c>
      <c r="E30" s="470">
        <v>-6.2E-2</v>
      </c>
      <c r="F30" s="470">
        <v>-2.1999999999999999E-2</v>
      </c>
      <c r="G30" s="471">
        <v>-6.9000000000000006E-2</v>
      </c>
      <c r="H30" s="454">
        <v>-0.16</v>
      </c>
      <c r="I30" s="470">
        <v>-0.92</v>
      </c>
      <c r="J30" s="470">
        <v>-0.498</v>
      </c>
      <c r="K30" s="457">
        <v>-0.46899999999999997</v>
      </c>
      <c r="L30" s="454">
        <v>-0.58499999999999996</v>
      </c>
      <c r="M30" s="470">
        <v>5.5882352941176467</v>
      </c>
      <c r="N30" s="470">
        <v>0.88256325632563259</v>
      </c>
      <c r="O30" s="457">
        <v>0.87855135810177953</v>
      </c>
    </row>
    <row r="31" spans="1:15" x14ac:dyDescent="0.3">
      <c r="A31" s="466" t="s">
        <v>221</v>
      </c>
      <c r="B31" s="433"/>
      <c r="C31" s="433" t="s">
        <v>226</v>
      </c>
      <c r="D31" s="467">
        <v>5474</v>
      </c>
      <c r="E31" s="467">
        <v>8180</v>
      </c>
      <c r="F31" s="467">
        <v>10007</v>
      </c>
      <c r="G31" s="468">
        <v>5835</v>
      </c>
      <c r="H31" s="458">
        <v>4754</v>
      </c>
      <c r="I31" s="467">
        <v>1957</v>
      </c>
      <c r="J31" s="467">
        <v>6907</v>
      </c>
      <c r="K31" s="459">
        <v>4788</v>
      </c>
      <c r="L31" s="458">
        <v>3813</v>
      </c>
      <c r="M31" s="467">
        <v>6134</v>
      </c>
      <c r="N31" s="467">
        <v>9304</v>
      </c>
      <c r="O31" s="459">
        <v>5963</v>
      </c>
    </row>
    <row r="32" spans="1:15" x14ac:dyDescent="0.3">
      <c r="A32" s="469" t="s">
        <v>222</v>
      </c>
      <c r="B32" s="433"/>
      <c r="C32" s="433" t="s">
        <v>45</v>
      </c>
      <c r="D32" s="470">
        <v>6.2E-2</v>
      </c>
      <c r="E32" s="470">
        <v>5.1999999999999998E-2</v>
      </c>
      <c r="F32" s="470">
        <v>5.0999999999999997E-2</v>
      </c>
      <c r="G32" s="471">
        <v>-1.4999999999999999E-2</v>
      </c>
      <c r="H32" s="454">
        <v>-0.13200000000000001</v>
      </c>
      <c r="I32" s="470">
        <v>-0.76100000000000001</v>
      </c>
      <c r="J32" s="470">
        <v>-0.31</v>
      </c>
      <c r="K32" s="457">
        <v>-0.17899999999999999</v>
      </c>
      <c r="L32" s="454">
        <v>-0.19800000000000001</v>
      </c>
      <c r="M32" s="470">
        <v>2.1343893714869697</v>
      </c>
      <c r="N32" s="470">
        <v>0.34703923555812943</v>
      </c>
      <c r="O32" s="457">
        <v>0.24540517961570593</v>
      </c>
    </row>
    <row r="33" spans="1:15" s="30" customFormat="1" x14ac:dyDescent="0.3">
      <c r="A33" s="472" t="s">
        <v>223</v>
      </c>
      <c r="B33" s="433"/>
      <c r="C33" s="433" t="s">
        <v>226</v>
      </c>
      <c r="D33" s="473">
        <v>86551</v>
      </c>
      <c r="E33" s="473">
        <v>116258</v>
      </c>
      <c r="F33" s="473">
        <v>127525</v>
      </c>
      <c r="G33" s="474">
        <v>98258</v>
      </c>
      <c r="H33" s="475">
        <v>76240</v>
      </c>
      <c r="I33" s="473">
        <v>8368</v>
      </c>
      <c r="J33" s="473">
        <v>57461</v>
      </c>
      <c r="K33" s="476">
        <v>40115</v>
      </c>
      <c r="L33" s="475">
        <v>22853</v>
      </c>
      <c r="M33" s="473">
        <v>47246</v>
      </c>
      <c r="N33" s="473">
        <v>89188</v>
      </c>
      <c r="O33" s="476">
        <v>80224</v>
      </c>
    </row>
    <row r="34" spans="1:15" s="30" customFormat="1" x14ac:dyDescent="0.3">
      <c r="A34" s="482" t="s">
        <v>224</v>
      </c>
      <c r="B34" s="439"/>
      <c r="C34" s="439" t="s">
        <v>45</v>
      </c>
      <c r="D34" s="483">
        <v>3.2000000000000001E-2</v>
      </c>
      <c r="E34" s="483">
        <v>3.2000000000000001E-2</v>
      </c>
      <c r="F34" s="483">
        <v>2.9000000000000001E-2</v>
      </c>
      <c r="G34" s="484">
        <v>2E-3</v>
      </c>
      <c r="H34" s="485">
        <v>-0.11899999999999999</v>
      </c>
      <c r="I34" s="483">
        <v>-0.92800000000000005</v>
      </c>
      <c r="J34" s="483">
        <v>-0.54900000000000004</v>
      </c>
      <c r="K34" s="486">
        <v>-0.59199999999999997</v>
      </c>
      <c r="L34" s="485">
        <v>-0.7</v>
      </c>
      <c r="M34" s="483">
        <v>4.6460325047801145</v>
      </c>
      <c r="N34" s="483">
        <v>0.55214841370668799</v>
      </c>
      <c r="O34" s="486">
        <v>0.99985043001371054</v>
      </c>
    </row>
    <row r="35" spans="1:15" x14ac:dyDescent="0.3">
      <c r="A35" s="430" t="s">
        <v>206</v>
      </c>
      <c r="B35" s="431" t="s">
        <v>46</v>
      </c>
      <c r="C35" s="431"/>
      <c r="D35" s="444"/>
      <c r="E35" s="445"/>
      <c r="F35" s="445"/>
      <c r="G35" s="446"/>
      <c r="H35" s="445"/>
      <c r="I35" s="445"/>
      <c r="J35" s="445"/>
      <c r="K35" s="449"/>
      <c r="L35" s="445"/>
      <c r="M35" s="445"/>
      <c r="N35" s="445"/>
      <c r="O35" s="449"/>
    </row>
    <row r="36" spans="1:15" x14ac:dyDescent="0.3">
      <c r="A36" s="447" t="s">
        <v>207</v>
      </c>
      <c r="B36" s="433"/>
      <c r="C36" s="433" t="s">
        <v>208</v>
      </c>
      <c r="D36" s="450">
        <v>9202.74</v>
      </c>
      <c r="E36" s="451">
        <v>9244.1180000000004</v>
      </c>
      <c r="F36" s="451">
        <v>9436.7540000000008</v>
      </c>
      <c r="G36" s="452">
        <v>8911.5319999999992</v>
      </c>
      <c r="H36" s="451">
        <v>8982.7260000000006</v>
      </c>
      <c r="I36" s="451">
        <v>8211.4220000000005</v>
      </c>
      <c r="J36" s="451">
        <v>8534.4040000000005</v>
      </c>
      <c r="K36" s="453">
        <v>8951.2620000000006</v>
      </c>
      <c r="L36" s="451">
        <v>9369.1280000000006</v>
      </c>
      <c r="M36" s="451">
        <v>9235.7929999999997</v>
      </c>
      <c r="N36" s="451">
        <v>9219.77</v>
      </c>
      <c r="O36" s="453">
        <v>9453.143</v>
      </c>
    </row>
    <row r="37" spans="1:15" x14ac:dyDescent="0.3">
      <c r="A37" s="448"/>
      <c r="B37" s="433"/>
      <c r="C37" s="433" t="s">
        <v>45</v>
      </c>
      <c r="D37" s="454">
        <v>6.8000000000000005E-2</v>
      </c>
      <c r="E37" s="455">
        <v>6.9000000000000006E-2</v>
      </c>
      <c r="F37" s="455">
        <v>5.7999999999999996E-2</v>
      </c>
      <c r="G37" s="456">
        <v>-5.5999999999999994E-2</v>
      </c>
      <c r="H37" s="455">
        <v>-2.4E-2</v>
      </c>
      <c r="I37" s="455">
        <v>-0.11199999999999999</v>
      </c>
      <c r="J37" s="455">
        <v>-9.6000000000000002E-2</v>
      </c>
      <c r="K37" s="457">
        <v>4.0000000000000001E-3</v>
      </c>
      <c r="L37" s="455">
        <v>4.2999999999999997E-2</v>
      </c>
      <c r="M37" s="455">
        <v>0.125</v>
      </c>
      <c r="N37" s="455">
        <v>0.08</v>
      </c>
      <c r="O37" s="457">
        <v>5.5999999999999994E-2</v>
      </c>
    </row>
    <row r="38" spans="1:15" x14ac:dyDescent="0.3">
      <c r="A38" s="447" t="s">
        <v>209</v>
      </c>
      <c r="B38" s="433"/>
      <c r="C38" s="433" t="s">
        <v>208</v>
      </c>
      <c r="D38" s="450">
        <v>22050.565999999999</v>
      </c>
      <c r="E38" s="451">
        <v>21760.774000000001</v>
      </c>
      <c r="F38" s="451">
        <v>21733.428</v>
      </c>
      <c r="G38" s="452">
        <v>22557.613000000001</v>
      </c>
      <c r="H38" s="451">
        <v>20826.091</v>
      </c>
      <c r="I38" s="451">
        <v>13201.779</v>
      </c>
      <c r="J38" s="451">
        <v>18349.43</v>
      </c>
      <c r="K38" s="453">
        <v>19305.937000000002</v>
      </c>
      <c r="L38" s="451">
        <v>19261.849999999999</v>
      </c>
      <c r="M38" s="451">
        <v>18871.420999999998</v>
      </c>
      <c r="N38" s="451">
        <v>20531.09</v>
      </c>
      <c r="O38" s="453">
        <v>22390.143</v>
      </c>
    </row>
    <row r="39" spans="1:15" x14ac:dyDescent="0.3">
      <c r="A39" s="448"/>
      <c r="B39" s="433"/>
      <c r="C39" s="433" t="s">
        <v>45</v>
      </c>
      <c r="D39" s="434">
        <v>4.4999999999999998E-2</v>
      </c>
      <c r="E39" s="435">
        <v>0.02</v>
      </c>
      <c r="F39" s="435">
        <v>3.1E-2</v>
      </c>
      <c r="G39" s="436">
        <v>6.7000000000000004E-2</v>
      </c>
      <c r="H39" s="435">
        <v>-5.5999999999999994E-2</v>
      </c>
      <c r="I39" s="435">
        <v>-0.39299999999999996</v>
      </c>
      <c r="J39" s="435">
        <v>-0.156</v>
      </c>
      <c r="K39" s="437">
        <v>-0.14400000000000002</v>
      </c>
      <c r="L39" s="435">
        <v>-7.4999999999999997E-2</v>
      </c>
      <c r="M39" s="435">
        <v>0.42899999999999999</v>
      </c>
      <c r="N39" s="435">
        <v>0.11900000000000001</v>
      </c>
      <c r="O39" s="437">
        <v>0.16</v>
      </c>
    </row>
    <row r="40" spans="1:15" x14ac:dyDescent="0.3">
      <c r="A40" s="447" t="s">
        <v>210</v>
      </c>
      <c r="B40" s="433"/>
      <c r="C40" s="433" t="s">
        <v>208</v>
      </c>
      <c r="D40" s="450">
        <v>8352.0590000000011</v>
      </c>
      <c r="E40" s="451">
        <v>8409.2259999999969</v>
      </c>
      <c r="F40" s="451">
        <v>8472.1879999999983</v>
      </c>
      <c r="G40" s="452">
        <v>8538.4940000000006</v>
      </c>
      <c r="H40" s="451">
        <v>8424.9139999999952</v>
      </c>
      <c r="I40" s="451">
        <v>8090.8550000000014</v>
      </c>
      <c r="J40" s="451">
        <v>8671.9639999999963</v>
      </c>
      <c r="K40" s="453">
        <v>8730.3800000000028</v>
      </c>
      <c r="L40" s="451">
        <v>8592.5699999999961</v>
      </c>
      <c r="M40" s="451">
        <v>8850.5339999999997</v>
      </c>
      <c r="N40" s="451">
        <v>8964.2679999999964</v>
      </c>
      <c r="O40" s="453">
        <v>8903.9539999999961</v>
      </c>
    </row>
    <row r="41" spans="1:15" x14ac:dyDescent="0.3">
      <c r="A41" s="448"/>
      <c r="B41" s="433"/>
      <c r="C41" s="433" t="s">
        <v>45</v>
      </c>
      <c r="D41" s="434">
        <v>1.3999999999999999E-2</v>
      </c>
      <c r="E41" s="435">
        <v>1.8000000000000002E-2</v>
      </c>
      <c r="F41" s="435">
        <v>2.5000000000000001E-2</v>
      </c>
      <c r="G41" s="436">
        <v>2.8999999999999998E-2</v>
      </c>
      <c r="H41" s="435">
        <v>9.0000000000000011E-3</v>
      </c>
      <c r="I41" s="435">
        <v>-3.7999999999999999E-2</v>
      </c>
      <c r="J41" s="435">
        <v>2.4E-2</v>
      </c>
      <c r="K41" s="437">
        <v>2.2000000000000002E-2</v>
      </c>
      <c r="L41" s="435">
        <v>0.02</v>
      </c>
      <c r="M41" s="435">
        <v>9.4E-2</v>
      </c>
      <c r="N41" s="435">
        <v>3.4000000000000002E-2</v>
      </c>
      <c r="O41" s="437">
        <v>0.02</v>
      </c>
    </row>
    <row r="42" spans="1:15" x14ac:dyDescent="0.3">
      <c r="A42" s="447" t="s">
        <v>211</v>
      </c>
      <c r="B42" s="433"/>
      <c r="C42" s="433" t="s">
        <v>208</v>
      </c>
      <c r="D42" s="450">
        <v>31779.381000000001</v>
      </c>
      <c r="E42" s="451">
        <v>31862.853999999999</v>
      </c>
      <c r="F42" s="451">
        <v>32109.83</v>
      </c>
      <c r="G42" s="452">
        <v>32348.996999999999</v>
      </c>
      <c r="H42" s="451">
        <v>31491.203000000001</v>
      </c>
      <c r="I42" s="451">
        <v>26242.717000000001</v>
      </c>
      <c r="J42" s="451">
        <v>30533.703000000001</v>
      </c>
      <c r="K42" s="453">
        <v>30456.638999999999</v>
      </c>
      <c r="L42" s="451">
        <v>29049.057000000001</v>
      </c>
      <c r="M42" s="451">
        <v>31255.774000000001</v>
      </c>
      <c r="N42" s="451">
        <v>31776.916000000001</v>
      </c>
      <c r="O42" s="453">
        <v>32131.326000000001</v>
      </c>
    </row>
    <row r="43" spans="1:15" x14ac:dyDescent="0.3">
      <c r="A43" s="438"/>
      <c r="B43" s="439"/>
      <c r="C43" s="439" t="s">
        <v>45</v>
      </c>
      <c r="D43" s="440">
        <v>3.4000000000000002E-2</v>
      </c>
      <c r="E43" s="441">
        <v>3.2000000000000001E-2</v>
      </c>
      <c r="F43" s="441">
        <v>3.6000000000000004E-2</v>
      </c>
      <c r="G43" s="442">
        <v>3.2000000000000001E-2</v>
      </c>
      <c r="H43" s="441">
        <v>-9.0000000000000011E-3</v>
      </c>
      <c r="I43" s="441">
        <v>-0.17600000000000002</v>
      </c>
      <c r="J43" s="441">
        <v>-4.9000000000000002E-2</v>
      </c>
      <c r="K43" s="443">
        <v>-5.7999999999999996E-2</v>
      </c>
      <c r="L43" s="441">
        <v>-7.8E-2</v>
      </c>
      <c r="M43" s="441">
        <v>0.191</v>
      </c>
      <c r="N43" s="441">
        <v>4.0999999999999995E-2</v>
      </c>
      <c r="O43" s="443">
        <v>5.5E-2</v>
      </c>
    </row>
    <row r="44" spans="1:15" ht="14.25" customHeight="1" x14ac:dyDescent="0.3">
      <c r="A44" s="615" t="s">
        <v>25</v>
      </c>
      <c r="B44" s="615"/>
      <c r="C44" s="615"/>
      <c r="D44" s="615"/>
      <c r="E44" s="615"/>
      <c r="F44" s="615"/>
      <c r="G44" s="615"/>
      <c r="H44" s="615"/>
      <c r="I44" s="615"/>
      <c r="J44" s="615"/>
      <c r="K44" s="615"/>
    </row>
    <row r="45" spans="1:15" x14ac:dyDescent="0.3">
      <c r="A45" s="460" t="s">
        <v>227</v>
      </c>
    </row>
    <row r="46" spans="1:15" x14ac:dyDescent="0.3">
      <c r="A46" s="460" t="s">
        <v>80</v>
      </c>
    </row>
  </sheetData>
  <mergeCells count="9">
    <mergeCell ref="A44:K44"/>
    <mergeCell ref="L6:O6"/>
    <mergeCell ref="A3:K3"/>
    <mergeCell ref="H4:K4"/>
    <mergeCell ref="L4:O4"/>
    <mergeCell ref="A5:A7"/>
    <mergeCell ref="D5:O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69"/>
  <sheetViews>
    <sheetView showGridLines="0" zoomScale="80" zoomScaleNormal="80" workbookViewId="0">
      <pane ySplit="7" topLeftCell="A53" activePane="bottomLeft" state="frozen"/>
      <selection pane="bottomLeft" activeCell="AA70" sqref="AA70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hidden="1" customWidth="1"/>
    <col min="19" max="25" width="12" style="517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27" t="s">
        <v>28</v>
      </c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28">
        <v>2020</v>
      </c>
      <c r="E4" s="628"/>
      <c r="F4" s="628"/>
      <c r="G4" s="628"/>
      <c r="H4" s="628"/>
      <c r="I4" s="628"/>
      <c r="J4" s="628"/>
      <c r="K4" s="628"/>
      <c r="L4" s="620">
        <v>2021</v>
      </c>
      <c r="M4" s="621"/>
      <c r="N4" s="621"/>
      <c r="O4" s="621"/>
      <c r="P4" s="621"/>
      <c r="Q4" s="621"/>
      <c r="R4" s="621"/>
      <c r="S4" s="620">
        <v>2022</v>
      </c>
      <c r="T4" s="621"/>
      <c r="U4" s="621"/>
      <c r="V4" s="621"/>
      <c r="W4" s="621"/>
      <c r="X4" s="621"/>
      <c r="Y4" s="621"/>
    </row>
    <row r="5" spans="2:25" ht="42.6" customHeight="1" x14ac:dyDescent="0.3">
      <c r="B5" s="559" t="s">
        <v>7</v>
      </c>
      <c r="C5" s="559" t="s">
        <v>91</v>
      </c>
      <c r="D5" s="625" t="s">
        <v>274</v>
      </c>
      <c r="E5" s="587"/>
      <c r="F5" s="626"/>
      <c r="G5" s="587" t="s">
        <v>8</v>
      </c>
      <c r="H5" s="587"/>
      <c r="I5" s="626"/>
      <c r="J5" s="625" t="s">
        <v>237</v>
      </c>
      <c r="K5" s="587"/>
      <c r="L5" s="622" t="s">
        <v>274</v>
      </c>
      <c r="M5" s="623"/>
      <c r="N5" s="624"/>
      <c r="O5" s="625" t="s">
        <v>8</v>
      </c>
      <c r="P5" s="587"/>
      <c r="Q5" s="626"/>
      <c r="R5" s="492" t="s">
        <v>237</v>
      </c>
      <c r="S5" s="622" t="s">
        <v>274</v>
      </c>
      <c r="T5" s="623"/>
      <c r="U5" s="624"/>
      <c r="V5" s="625" t="s">
        <v>8</v>
      </c>
      <c r="W5" s="587"/>
      <c r="X5" s="626"/>
      <c r="Y5" s="521" t="s">
        <v>237</v>
      </c>
    </row>
    <row r="6" spans="2:25" ht="47.25" customHeight="1" x14ac:dyDescent="0.3">
      <c r="B6" s="560"/>
      <c r="C6" s="560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2" t="s">
        <v>242</v>
      </c>
      <c r="T6" s="520" t="s">
        <v>243</v>
      </c>
      <c r="U6" s="520" t="s">
        <v>241</v>
      </c>
      <c r="V6" s="522" t="s">
        <v>242</v>
      </c>
      <c r="W6" s="520" t="s">
        <v>243</v>
      </c>
      <c r="X6" s="520" t="s">
        <v>241</v>
      </c>
      <c r="Y6" s="520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7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7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s="517" customFormat="1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s="517" customFormat="1" ht="19.2" customHeight="1" x14ac:dyDescent="0.3">
      <c r="B56" s="497" t="s">
        <v>9</v>
      </c>
      <c r="C56" s="498">
        <v>44580</v>
      </c>
      <c r="L56" s="499"/>
      <c r="M56" s="499">
        <v>4.3</v>
      </c>
      <c r="N56" s="499"/>
      <c r="O56" s="499"/>
      <c r="P56" s="499">
        <v>6.6</v>
      </c>
      <c r="Q56" s="499"/>
      <c r="R56" s="499"/>
      <c r="S56" s="499">
        <v>3.3</v>
      </c>
      <c r="T56" s="499">
        <v>4.3</v>
      </c>
      <c r="U56" s="499">
        <v>5.3</v>
      </c>
      <c r="V56" s="499">
        <v>6.2</v>
      </c>
      <c r="W56" s="499">
        <v>6</v>
      </c>
      <c r="X56" s="499">
        <v>5.9</v>
      </c>
      <c r="Y56" s="499"/>
    </row>
    <row r="57" spans="2:25" s="517" customFormat="1" ht="19.2" customHeight="1" x14ac:dyDescent="0.3">
      <c r="B57" s="497" t="s">
        <v>11</v>
      </c>
      <c r="C57" s="498">
        <v>44599</v>
      </c>
      <c r="L57" s="499"/>
      <c r="M57" s="499">
        <v>4.4000000000000004</v>
      </c>
      <c r="N57" s="499"/>
      <c r="O57" s="499"/>
      <c r="P57" s="499"/>
      <c r="Q57" s="499"/>
      <c r="R57" s="499"/>
      <c r="S57" s="499"/>
      <c r="T57" s="499">
        <v>4.8</v>
      </c>
      <c r="U57" s="499">
        <v>5.8</v>
      </c>
      <c r="V57" s="499"/>
      <c r="W57" s="499"/>
      <c r="X57" s="499"/>
      <c r="Y57" s="499"/>
    </row>
    <row r="58" spans="2:25" s="517" customFormat="1" ht="19.2" customHeight="1" x14ac:dyDescent="0.3">
      <c r="B58" s="497" t="s">
        <v>171</v>
      </c>
      <c r="C58" s="498">
        <v>44602</v>
      </c>
      <c r="L58" s="499"/>
      <c r="M58" s="499">
        <v>4.9000000000000004</v>
      </c>
      <c r="N58" s="499"/>
      <c r="O58" s="499"/>
      <c r="P58" s="499"/>
      <c r="Q58" s="499"/>
      <c r="R58" s="499"/>
      <c r="S58" s="499"/>
      <c r="T58" s="499">
        <v>5.5</v>
      </c>
      <c r="U58" s="499"/>
      <c r="V58" s="499"/>
      <c r="W58" s="499"/>
      <c r="X58" s="499"/>
      <c r="Y58" s="499"/>
    </row>
    <row r="59" spans="2:25" s="517" customFormat="1" ht="19.2" customHeight="1" x14ac:dyDescent="0.3">
      <c r="B59" s="497" t="s">
        <v>234</v>
      </c>
      <c r="C59" s="498">
        <v>44637</v>
      </c>
      <c r="L59" s="499"/>
      <c r="M59" s="499">
        <v>4.9000000000000004</v>
      </c>
      <c r="N59" s="499"/>
      <c r="O59" s="499"/>
      <c r="P59" s="499">
        <v>6.6</v>
      </c>
      <c r="Q59" s="499"/>
      <c r="R59" s="499">
        <v>127.5</v>
      </c>
      <c r="S59" s="499"/>
      <c r="T59" s="499">
        <v>4.8</v>
      </c>
      <c r="U59" s="499"/>
      <c r="V59" s="499"/>
      <c r="W59" s="499">
        <v>6.4</v>
      </c>
      <c r="X59" s="499"/>
      <c r="Y59" s="499">
        <v>120.2</v>
      </c>
    </row>
    <row r="60" spans="2:25" s="517" customFormat="1" ht="19.2" customHeight="1" x14ac:dyDescent="0.3">
      <c r="B60" s="497" t="s">
        <v>10</v>
      </c>
      <c r="C60" s="498">
        <v>44644</v>
      </c>
      <c r="L60" s="499"/>
      <c r="M60" s="499">
        <v>4.9000000000000004</v>
      </c>
      <c r="N60" s="499"/>
      <c r="O60" s="499"/>
      <c r="P60" s="499">
        <v>6.6</v>
      </c>
      <c r="Q60" s="499"/>
      <c r="R60" s="499"/>
      <c r="S60" s="499"/>
      <c r="T60" s="499">
        <v>4.9000000000000004</v>
      </c>
      <c r="U60" s="499"/>
      <c r="V60" s="499"/>
      <c r="W60" s="499">
        <v>5.9</v>
      </c>
      <c r="X60" s="499"/>
      <c r="Y60" s="499"/>
    </row>
    <row r="61" spans="2:25" ht="19.2" customHeight="1" x14ac:dyDescent="0.3">
      <c r="B61" s="497" t="s">
        <v>231</v>
      </c>
      <c r="C61" s="498">
        <v>44645</v>
      </c>
      <c r="L61" s="499"/>
      <c r="M61" s="499">
        <v>4.9000000000000004</v>
      </c>
      <c r="N61" s="499"/>
      <c r="O61" s="499"/>
      <c r="P61" s="499">
        <v>6.6</v>
      </c>
      <c r="Q61" s="499"/>
      <c r="R61" s="499">
        <v>127.4</v>
      </c>
      <c r="S61" s="499"/>
      <c r="T61" s="499">
        <v>5</v>
      </c>
      <c r="U61" s="499"/>
      <c r="V61" s="499"/>
      <c r="W61" s="499">
        <v>6</v>
      </c>
      <c r="X61" s="499"/>
      <c r="Y61" s="499">
        <v>120.8</v>
      </c>
    </row>
    <row r="62" spans="2:25" s="517" customFormat="1" ht="19.2" customHeight="1" x14ac:dyDescent="0.3">
      <c r="B62" s="497" t="s">
        <v>336</v>
      </c>
      <c r="C62" s="498">
        <v>44657</v>
      </c>
      <c r="L62" s="499"/>
      <c r="M62" s="499">
        <v>4.9000000000000004</v>
      </c>
      <c r="N62" s="499"/>
      <c r="O62" s="499"/>
      <c r="P62" s="499">
        <v>6.6</v>
      </c>
      <c r="Q62" s="499"/>
      <c r="R62" s="499"/>
      <c r="S62" s="499">
        <v>3</v>
      </c>
      <c r="T62" s="499">
        <v>4</v>
      </c>
      <c r="U62" s="499">
        <v>5</v>
      </c>
      <c r="V62" s="499">
        <v>6.2</v>
      </c>
      <c r="W62" s="499">
        <v>6.1</v>
      </c>
      <c r="X62" s="499">
        <v>6</v>
      </c>
      <c r="Y62" s="499"/>
    </row>
    <row r="63" spans="2:25" s="517" customFormat="1" ht="19.2" customHeight="1" x14ac:dyDescent="0.3">
      <c r="B63" s="497" t="s">
        <v>11</v>
      </c>
      <c r="C63" s="498">
        <v>44659</v>
      </c>
      <c r="L63" s="499"/>
      <c r="M63" s="499"/>
      <c r="N63" s="499"/>
      <c r="O63" s="499"/>
      <c r="P63" s="499"/>
      <c r="Q63" s="499"/>
      <c r="R63" s="499"/>
      <c r="S63" s="499">
        <v>4.2</v>
      </c>
      <c r="T63" s="499"/>
      <c r="U63" s="499">
        <v>5</v>
      </c>
      <c r="V63" s="499"/>
      <c r="W63" s="499"/>
      <c r="X63" s="499"/>
      <c r="Y63" s="499"/>
    </row>
    <row r="64" spans="2:25" s="517" customFormat="1" ht="19.2" customHeight="1" x14ac:dyDescent="0.3">
      <c r="B64" s="497" t="s">
        <v>231</v>
      </c>
      <c r="C64" s="498">
        <v>44664</v>
      </c>
      <c r="L64" s="499"/>
      <c r="M64" s="499">
        <v>4.9000000000000004</v>
      </c>
      <c r="N64" s="499"/>
      <c r="O64" s="499"/>
      <c r="P64" s="499">
        <v>6.6</v>
      </c>
      <c r="Q64" s="499"/>
      <c r="R64" s="499">
        <v>127.4</v>
      </c>
      <c r="S64" s="499"/>
      <c r="T64" s="499">
        <v>4.9000000000000004</v>
      </c>
      <c r="U64" s="499"/>
      <c r="V64" s="499"/>
      <c r="W64" s="499">
        <v>6</v>
      </c>
      <c r="X64" s="499"/>
      <c r="Y64" s="499">
        <v>120.7</v>
      </c>
    </row>
    <row r="65" spans="2:25" s="517" customFormat="1" ht="19.2" customHeight="1" x14ac:dyDescent="0.3">
      <c r="B65" s="497" t="s">
        <v>252</v>
      </c>
      <c r="C65" s="498">
        <v>44670</v>
      </c>
      <c r="L65" s="499"/>
      <c r="M65" s="499">
        <v>4.9000000000000004</v>
      </c>
      <c r="N65" s="499"/>
      <c r="O65" s="499"/>
      <c r="P65" s="499">
        <v>6.6</v>
      </c>
      <c r="Q65" s="499"/>
      <c r="R65" s="499">
        <v>135.19999999999999</v>
      </c>
      <c r="S65" s="499"/>
      <c r="T65" s="499">
        <v>4</v>
      </c>
      <c r="U65" s="499"/>
      <c r="V65" s="499"/>
      <c r="W65" s="499">
        <v>6.5</v>
      </c>
      <c r="X65" s="499"/>
      <c r="Y65" s="499">
        <v>127.5</v>
      </c>
    </row>
    <row r="66" spans="2:25" ht="6.6" customHeight="1" x14ac:dyDescent="0.3">
      <c r="B66" s="501"/>
      <c r="C66" s="502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3"/>
      <c r="O66" s="203"/>
      <c r="P66" s="203"/>
      <c r="Q66" s="203"/>
      <c r="R66" s="203"/>
      <c r="S66" s="203"/>
      <c r="T66" s="203"/>
      <c r="U66" s="203"/>
      <c r="V66" s="203"/>
      <c r="W66" s="203"/>
      <c r="X66" s="203"/>
      <c r="Y66" s="203"/>
    </row>
    <row r="67" spans="2:25" ht="7.2" customHeight="1" x14ac:dyDescent="0.3">
      <c r="B67" s="164"/>
      <c r="C67" s="164"/>
      <c r="D67" s="204"/>
      <c r="E67" s="204"/>
      <c r="F67" s="204"/>
      <c r="G67" s="204"/>
      <c r="H67" s="204"/>
      <c r="I67" s="204"/>
      <c r="J67" s="201"/>
      <c r="K67" s="204"/>
    </row>
    <row r="68" spans="2:25" ht="19.2" customHeight="1" x14ac:dyDescent="0.3">
      <c r="B68" s="497" t="s">
        <v>235</v>
      </c>
      <c r="C68" s="164"/>
      <c r="D68" s="499">
        <f>AVERAGE(D8,D9,D10,D13,D15,D16,D18,D19,D23,D26)</f>
        <v>-11.79</v>
      </c>
      <c r="E68" s="499">
        <f>AVERAGE(E8:E32)</f>
        <v>-8.2125000000000004</v>
      </c>
      <c r="F68" s="499">
        <f>AVERAGE(F8,F18,F23)</f>
        <v>-6</v>
      </c>
      <c r="G68" s="499">
        <f>AVERAGE(G8,G9,G13,G15,G18)</f>
        <v>12.4</v>
      </c>
      <c r="H68" s="499">
        <f>AVERAGE(H8,H9,H11,H12,H13,H14,H15,H16,H18,H20,H21,H22,H23,H24,H25,H27,H28,H29,H32)</f>
        <v>9.4222222222222207</v>
      </c>
      <c r="I68" s="499">
        <f>AVERAGE(I8,I18)</f>
        <v>8.0500000000000007</v>
      </c>
      <c r="J68" s="499">
        <f>AVERAGE(J13,J15)</f>
        <v>140.85000000000002</v>
      </c>
      <c r="K68" s="499">
        <f>AVERAGE(K11,K12,K13,K14,K15,K20,K21,K24,K25,K27,K28)</f>
        <v>134.96363636363637</v>
      </c>
      <c r="L68" s="499">
        <f>AVERAGE(L32,L37,L44,L50)</f>
        <v>1.425</v>
      </c>
      <c r="M68" s="499">
        <f>AVERAGE(M11,M12,M17,M20,M23,M24,M25,M27,M28,M29,M31,M33,M34,M35,M36,M37,M38,M39,M40,M41,M42,M43,M44,M45,M46,M47,M48,M49,M50,M51,M52,M53,M54,M55,M56,M57,M58,M59,M60,M61,M62,M64)</f>
        <v>4.1785714285714306</v>
      </c>
      <c r="N68" s="499">
        <f>AVERAGE(N32,N37,N39,N44,N45,N50,N61)</f>
        <v>4.5333333333333332</v>
      </c>
      <c r="O68" s="499">
        <f>AVERAGE(O37,O44,O50)</f>
        <v>7.3999999999999995</v>
      </c>
      <c r="P68" s="499">
        <f>AVERAGE(P11,P12,P20,P24,P25,P27,P28,P29,P34,P35,P36,P37,P38,P40,P41,P42,P44,P46,P47,P48,P49,P50,P51,P52,P54,P56,P59,P60,P61,P61)</f>
        <v>7.3166666666666664</v>
      </c>
      <c r="Q68" s="499">
        <f>AVERAGE(Q37,Q44,Q50)</f>
        <v>6.9000000000000012</v>
      </c>
      <c r="R68" s="499">
        <f>AVERAGE(R12,R20,R24,R25,R27,R28,R35,R37,R40,R41,R46,R51,R52,R59,R61,R64)</f>
        <v>130.15</v>
      </c>
      <c r="S68" s="499">
        <f>AVERAGE(S55,S56,S62,S63)</f>
        <v>3.8250000000000002</v>
      </c>
      <c r="T68" s="499">
        <f>AVERAGE(T52,T54,T49,T51,T56,T57,T58,T59,T60,T61,T62,T64,T65)</f>
        <v>4.9384615384615378</v>
      </c>
      <c r="U68" s="499">
        <f>AVERAGE(U55,U56,U57,U62,U63)</f>
        <v>5.38</v>
      </c>
      <c r="V68" s="499">
        <f>AVERAGE(V56,V62)</f>
        <v>6.2</v>
      </c>
      <c r="W68" s="499">
        <f>AVERAGE(W52,W54,W49,W51,W56,W59,W60,W61,W62,W64,W65)</f>
        <v>6.254545454545454</v>
      </c>
      <c r="X68" s="499">
        <f>AVERAGE(X56,X62)</f>
        <v>5.95</v>
      </c>
      <c r="Y68" s="499">
        <f>AVERAGE(Y51,Y52,Y59,Y61,Y64,Y65)</f>
        <v>123.56666666666668</v>
      </c>
    </row>
    <row r="69" spans="2:25" ht="15.6" x14ac:dyDescent="0.3">
      <c r="B69" s="164"/>
      <c r="C69" s="164"/>
      <c r="D69" s="205"/>
      <c r="E69" s="205"/>
      <c r="F69" s="205"/>
      <c r="G69" s="205"/>
      <c r="H69" s="205"/>
      <c r="I69" s="205"/>
      <c r="J69" s="201"/>
      <c r="K69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68 W68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58"/>
      <c r="C2" s="658"/>
      <c r="D2" s="658"/>
      <c r="E2" s="658"/>
      <c r="F2" s="658"/>
      <c r="G2" s="658"/>
      <c r="H2" s="658"/>
      <c r="I2" s="658"/>
      <c r="J2" s="658"/>
      <c r="K2" s="658"/>
      <c r="L2" s="658"/>
      <c r="M2" s="658"/>
      <c r="N2" s="658"/>
      <c r="O2" s="658"/>
      <c r="P2" s="658"/>
      <c r="Q2" s="74"/>
    </row>
    <row r="3" spans="2:19" s="233" customFormat="1" ht="35.1" customHeight="1" x14ac:dyDescent="0.3">
      <c r="B3" s="642" t="s">
        <v>287</v>
      </c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32" t="s">
        <v>297</v>
      </c>
      <c r="C5" s="632"/>
      <c r="D5" s="632"/>
      <c r="E5" s="632"/>
      <c r="F5" s="632"/>
      <c r="G5" s="632"/>
      <c r="H5" s="632"/>
      <c r="I5" s="632"/>
      <c r="J5" s="632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33" t="s">
        <v>85</v>
      </c>
      <c r="C6" s="633"/>
      <c r="D6" s="633"/>
      <c r="E6" s="633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34" t="s">
        <v>103</v>
      </c>
      <c r="C7" s="635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31" t="s">
        <v>288</v>
      </c>
      <c r="C9" s="631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32" t="s">
        <v>298</v>
      </c>
      <c r="C11" s="632"/>
      <c r="D11" s="632"/>
      <c r="E11" s="632"/>
      <c r="F11" s="632"/>
      <c r="G11" s="632"/>
      <c r="H11" s="632"/>
      <c r="I11" s="632"/>
      <c r="J11" s="632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33" t="s">
        <v>85</v>
      </c>
      <c r="C12" s="633"/>
      <c r="D12" s="633"/>
      <c r="E12" s="633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34" t="s">
        <v>103</v>
      </c>
      <c r="C13" s="635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31" t="s">
        <v>288</v>
      </c>
      <c r="C15" s="631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32" t="s">
        <v>299</v>
      </c>
      <c r="C17" s="632"/>
      <c r="D17" s="632"/>
      <c r="E17" s="632"/>
      <c r="F17" s="632"/>
      <c r="G17" s="632"/>
      <c r="H17" s="632"/>
      <c r="I17" s="632"/>
      <c r="J17" s="632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33" t="s">
        <v>85</v>
      </c>
      <c r="C18" s="633"/>
      <c r="D18" s="633"/>
      <c r="E18" s="633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34" t="s">
        <v>103</v>
      </c>
      <c r="C19" s="635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31" t="s">
        <v>288</v>
      </c>
      <c r="C21" s="631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32" t="s">
        <v>289</v>
      </c>
      <c r="C23" s="632"/>
      <c r="D23" s="632"/>
      <c r="E23" s="632"/>
      <c r="F23" s="632"/>
      <c r="G23" s="632"/>
      <c r="H23" s="632"/>
      <c r="I23" s="632"/>
      <c r="J23" s="632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33" t="s">
        <v>85</v>
      </c>
      <c r="C24" s="633"/>
      <c r="D24" s="633"/>
      <c r="E24" s="633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36" t="s">
        <v>103</v>
      </c>
      <c r="C25" s="637"/>
      <c r="D25" s="638" t="s">
        <v>293</v>
      </c>
      <c r="E25" s="639"/>
      <c r="F25" s="639"/>
      <c r="G25" s="639"/>
      <c r="H25" s="640" t="s">
        <v>294</v>
      </c>
      <c r="I25" s="641"/>
      <c r="J25" s="641"/>
      <c r="K25" s="641"/>
      <c r="L25" s="640" t="s">
        <v>125</v>
      </c>
      <c r="M25" s="641"/>
      <c r="N25" s="641"/>
      <c r="O25" s="641"/>
      <c r="P25" s="640" t="s">
        <v>295</v>
      </c>
      <c r="Q25" s="641"/>
      <c r="R25" s="641"/>
      <c r="S25" s="641"/>
      <c r="T25" s="629" t="s">
        <v>296</v>
      </c>
      <c r="U25" s="630"/>
      <c r="V25" s="630"/>
      <c r="W25" s="630"/>
      <c r="X25" s="629" t="s">
        <v>126</v>
      </c>
      <c r="Y25" s="630"/>
      <c r="Z25" s="630"/>
      <c r="AA25" s="630"/>
    </row>
    <row r="26" spans="2:27" s="255" customFormat="1" ht="75.75" customHeight="1" x14ac:dyDescent="0.3">
      <c r="B26" s="634"/>
      <c r="C26" s="635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31" t="s">
        <v>288</v>
      </c>
      <c r="C28" s="631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42" t="s">
        <v>258</v>
      </c>
      <c r="C34" s="642"/>
      <c r="D34" s="642"/>
      <c r="E34" s="642"/>
      <c r="F34" s="642"/>
      <c r="G34" s="642"/>
      <c r="H34" s="642"/>
      <c r="I34" s="642"/>
      <c r="J34" s="642"/>
      <c r="K34" s="642"/>
      <c r="L34" s="642"/>
      <c r="M34" s="642"/>
      <c r="N34" s="642"/>
      <c r="O34" s="642"/>
      <c r="P34" s="642"/>
      <c r="Q34" s="642"/>
      <c r="R34" s="642"/>
      <c r="S34" s="642"/>
    </row>
    <row r="35" spans="2:23" x14ac:dyDescent="0.3">
      <c r="B35" s="632" t="s">
        <v>260</v>
      </c>
      <c r="C35" s="632"/>
      <c r="D35" s="632"/>
      <c r="E35" s="632"/>
      <c r="F35" s="632"/>
      <c r="G35" s="632"/>
      <c r="H35" s="632"/>
      <c r="I35" s="632"/>
      <c r="J35" s="632"/>
      <c r="N35" s="10"/>
      <c r="O35" s="10"/>
    </row>
    <row r="36" spans="2:23" x14ac:dyDescent="0.3">
      <c r="B36" s="632"/>
      <c r="C36" s="632"/>
      <c r="D36" s="632"/>
      <c r="E36" s="632"/>
      <c r="F36" s="632"/>
      <c r="G36" s="632"/>
      <c r="H36" s="632"/>
      <c r="I36" s="632"/>
      <c r="J36" s="632"/>
      <c r="N36" s="10"/>
      <c r="O36" s="10"/>
    </row>
    <row r="37" spans="2:23" ht="15.75" customHeight="1" x14ac:dyDescent="0.3">
      <c r="B37" s="633" t="s">
        <v>85</v>
      </c>
      <c r="C37" s="633"/>
      <c r="D37" s="633"/>
      <c r="E37" s="633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36" t="s">
        <v>103</v>
      </c>
      <c r="C38" s="637"/>
      <c r="D38" s="638" t="s">
        <v>261</v>
      </c>
      <c r="E38" s="639"/>
      <c r="F38" s="639"/>
      <c r="G38" s="639"/>
      <c r="H38" s="640" t="s">
        <v>265</v>
      </c>
      <c r="I38" s="641"/>
      <c r="J38" s="641"/>
      <c r="K38" s="641"/>
      <c r="L38" s="640" t="s">
        <v>125</v>
      </c>
      <c r="M38" s="641"/>
      <c r="N38" s="641"/>
      <c r="O38" s="641"/>
      <c r="P38" s="640" t="s">
        <v>126</v>
      </c>
      <c r="Q38" s="641"/>
      <c r="R38" s="641"/>
      <c r="S38" s="641"/>
      <c r="T38" s="640" t="s">
        <v>127</v>
      </c>
      <c r="U38" s="641"/>
      <c r="V38" s="641"/>
      <c r="W38" s="641"/>
    </row>
    <row r="39" spans="2:23" ht="40.799999999999997" x14ac:dyDescent="0.3">
      <c r="B39" s="634"/>
      <c r="C39" s="635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31" t="s">
        <v>259</v>
      </c>
      <c r="C41" s="631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32" t="s">
        <v>266</v>
      </c>
      <c r="C45" s="632"/>
      <c r="D45" s="632"/>
      <c r="E45" s="632"/>
      <c r="F45" s="632"/>
      <c r="G45" s="632"/>
      <c r="H45" s="632"/>
      <c r="I45" s="632"/>
      <c r="J45" s="632"/>
      <c r="L45" s="10"/>
      <c r="M45" s="10"/>
      <c r="N45" s="10"/>
      <c r="O45" s="10"/>
    </row>
    <row r="46" spans="2:23" x14ac:dyDescent="0.3">
      <c r="B46" s="632"/>
      <c r="C46" s="632"/>
      <c r="D46" s="632"/>
      <c r="E46" s="632"/>
      <c r="F46" s="632"/>
      <c r="G46" s="632"/>
      <c r="H46" s="632"/>
      <c r="I46" s="632"/>
      <c r="J46" s="632"/>
      <c r="L46" s="10"/>
      <c r="M46" s="10"/>
      <c r="N46" s="10"/>
      <c r="O46" s="10"/>
    </row>
    <row r="47" spans="2:23" x14ac:dyDescent="0.3">
      <c r="B47" s="633" t="s">
        <v>85</v>
      </c>
      <c r="C47" s="633"/>
      <c r="D47" s="633"/>
      <c r="E47" s="633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36" t="s">
        <v>103</v>
      </c>
      <c r="C48" s="637"/>
      <c r="D48" s="643">
        <v>2020</v>
      </c>
      <c r="E48" s="644"/>
      <c r="F48" s="644"/>
      <c r="G48" s="644"/>
      <c r="H48" s="643">
        <v>2021</v>
      </c>
      <c r="I48" s="644"/>
      <c r="J48" s="644"/>
      <c r="K48" s="644"/>
      <c r="L48" s="10"/>
      <c r="M48" s="10"/>
      <c r="N48" s="10"/>
      <c r="O48" s="10"/>
    </row>
    <row r="49" spans="2:23" ht="51" x14ac:dyDescent="0.3">
      <c r="B49" s="634"/>
      <c r="C49" s="635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31" t="s">
        <v>259</v>
      </c>
      <c r="C51" s="631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32" t="s">
        <v>270</v>
      </c>
      <c r="C54" s="632"/>
      <c r="D54" s="632"/>
      <c r="E54" s="632"/>
      <c r="F54" s="632"/>
      <c r="G54" s="632"/>
      <c r="H54" s="632"/>
      <c r="I54" s="632"/>
      <c r="J54" s="632"/>
      <c r="K54" s="632"/>
      <c r="L54" s="10"/>
      <c r="M54" s="10"/>
      <c r="N54" s="10"/>
      <c r="O54" s="10"/>
    </row>
    <row r="55" spans="2:23" ht="29.25" customHeight="1" x14ac:dyDescent="0.3">
      <c r="B55" s="632"/>
      <c r="C55" s="632"/>
      <c r="D55" s="632"/>
      <c r="E55" s="632"/>
      <c r="F55" s="632"/>
      <c r="G55" s="632"/>
      <c r="H55" s="632"/>
      <c r="I55" s="632"/>
      <c r="J55" s="632"/>
      <c r="K55" s="632"/>
      <c r="L55" s="10"/>
      <c r="M55" s="10"/>
      <c r="N55" s="10"/>
      <c r="O55" s="10"/>
    </row>
    <row r="56" spans="2:23" x14ac:dyDescent="0.3">
      <c r="B56" s="633" t="s">
        <v>85</v>
      </c>
      <c r="C56" s="633"/>
      <c r="D56" s="633"/>
      <c r="E56" s="633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34" t="s">
        <v>103</v>
      </c>
      <c r="C57" s="635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31" t="s">
        <v>259</v>
      </c>
      <c r="C59" s="631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42" t="s">
        <v>257</v>
      </c>
      <c r="C61" s="642"/>
      <c r="D61" s="642"/>
      <c r="E61" s="642"/>
      <c r="F61" s="642"/>
      <c r="G61" s="642"/>
      <c r="H61" s="642"/>
      <c r="I61" s="642"/>
      <c r="J61" s="642"/>
      <c r="K61" s="642"/>
      <c r="L61" s="642"/>
      <c r="M61" s="642"/>
      <c r="N61" s="642"/>
      <c r="O61" s="642"/>
      <c r="P61" s="642"/>
      <c r="Q61" s="642"/>
      <c r="R61" s="642"/>
      <c r="S61" s="642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57" t="s">
        <v>103</v>
      </c>
      <c r="C65" s="657"/>
      <c r="D65" s="657" t="s">
        <v>86</v>
      </c>
      <c r="E65" s="657"/>
      <c r="F65" s="657" t="s">
        <v>87</v>
      </c>
      <c r="G65" s="657"/>
      <c r="H65" s="657" t="s">
        <v>88</v>
      </c>
      <c r="I65" s="657"/>
      <c r="J65" s="10"/>
      <c r="K65" s="657" t="s">
        <v>103</v>
      </c>
      <c r="L65" s="657"/>
      <c r="M65" s="77" t="s">
        <v>120</v>
      </c>
      <c r="N65" s="76" t="s">
        <v>121</v>
      </c>
      <c r="O65" s="625" t="s">
        <v>122</v>
      </c>
      <c r="P65" s="626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47" t="s">
        <v>89</v>
      </c>
      <c r="C67" s="647"/>
      <c r="D67" s="661">
        <v>82.13572854291418</v>
      </c>
      <c r="E67" s="661"/>
      <c r="F67" s="661">
        <v>16.387225548902194</v>
      </c>
      <c r="G67" s="661"/>
      <c r="H67" s="69"/>
      <c r="I67" s="70">
        <v>1.4770459081836327</v>
      </c>
      <c r="K67" s="645" t="s">
        <v>89</v>
      </c>
      <c r="L67" s="645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47" t="s">
        <v>90</v>
      </c>
      <c r="C68" s="647"/>
      <c r="D68" s="661">
        <v>82.216892239163954</v>
      </c>
      <c r="E68" s="661"/>
      <c r="F68" s="661">
        <v>16.463936953914683</v>
      </c>
      <c r="G68" s="661"/>
      <c r="H68" s="69"/>
      <c r="I68" s="70">
        <v>1.3191708069213637</v>
      </c>
      <c r="K68" s="660" t="s">
        <v>90</v>
      </c>
      <c r="L68" s="660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47" t="s">
        <v>133</v>
      </c>
      <c r="C69" s="647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48" t="s">
        <v>133</v>
      </c>
      <c r="L69" s="648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47" t="s">
        <v>170</v>
      </c>
      <c r="C70" s="647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48" t="s">
        <v>256</v>
      </c>
      <c r="L70" s="648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47" t="s">
        <v>190</v>
      </c>
      <c r="C72" s="647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47" t="s">
        <v>190</v>
      </c>
      <c r="L72" s="647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47" t="s">
        <v>228</v>
      </c>
      <c r="C73" s="647"/>
      <c r="D73" s="160"/>
      <c r="E73" s="160">
        <v>92.1</v>
      </c>
      <c r="F73" s="160"/>
      <c r="G73" s="160">
        <v>7.3</v>
      </c>
      <c r="H73" s="160"/>
      <c r="I73" s="160">
        <v>0.6</v>
      </c>
      <c r="K73" s="647" t="s">
        <v>228</v>
      </c>
      <c r="L73" s="647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45" t="s">
        <v>238</v>
      </c>
      <c r="C74" s="645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45" t="s">
        <v>238</v>
      </c>
      <c r="L74" s="645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45" t="s">
        <v>240</v>
      </c>
      <c r="C75" s="645"/>
      <c r="D75" s="169"/>
      <c r="E75" s="169">
        <v>96.3</v>
      </c>
      <c r="F75" s="169"/>
      <c r="G75" s="169">
        <v>3.2</v>
      </c>
      <c r="H75" s="169"/>
      <c r="I75" s="169">
        <v>0.4</v>
      </c>
      <c r="K75" s="645" t="s">
        <v>240</v>
      </c>
      <c r="L75" s="645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45" t="s">
        <v>247</v>
      </c>
      <c r="C76" s="645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45" t="s">
        <v>247</v>
      </c>
      <c r="L76" s="645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46" t="s">
        <v>118</v>
      </c>
      <c r="C79" s="646"/>
      <c r="D79" s="646"/>
      <c r="E79" s="646"/>
      <c r="F79" s="646"/>
      <c r="G79" s="646"/>
      <c r="H79" s="646"/>
      <c r="I79" s="646"/>
      <c r="K79" s="646" t="s">
        <v>119</v>
      </c>
      <c r="L79" s="646"/>
      <c r="M79" s="646"/>
      <c r="N79" s="646"/>
      <c r="O79" s="646"/>
      <c r="P79" s="646"/>
      <c r="Q79" s="646"/>
      <c r="R79" s="646"/>
      <c r="S79" s="646"/>
    </row>
    <row r="80" spans="2:19" x14ac:dyDescent="0.3">
      <c r="B80" s="646"/>
      <c r="C80" s="646"/>
      <c r="D80" s="646"/>
      <c r="E80" s="646"/>
      <c r="F80" s="646"/>
      <c r="G80" s="646"/>
      <c r="H80" s="646"/>
      <c r="I80" s="646"/>
      <c r="K80" s="646"/>
      <c r="L80" s="646"/>
      <c r="M80" s="646"/>
      <c r="N80" s="646"/>
      <c r="O80" s="646"/>
      <c r="P80" s="646"/>
      <c r="Q80" s="646"/>
      <c r="R80" s="646"/>
      <c r="S80" s="646"/>
    </row>
    <row r="81" spans="2:32" ht="30.75" customHeight="1" x14ac:dyDescent="0.3">
      <c r="B81" s="36" t="s">
        <v>85</v>
      </c>
      <c r="C81" s="33"/>
      <c r="D81" s="33"/>
      <c r="I81" s="10"/>
      <c r="K81" s="636" t="s">
        <v>103</v>
      </c>
      <c r="L81" s="637"/>
      <c r="M81" s="638" t="s">
        <v>125</v>
      </c>
      <c r="N81" s="639"/>
      <c r="O81" s="639"/>
      <c r="P81" s="639"/>
      <c r="Q81" s="656"/>
      <c r="R81" s="649" t="s">
        <v>126</v>
      </c>
      <c r="S81" s="650"/>
      <c r="T81" s="650"/>
      <c r="U81" s="651"/>
      <c r="V81" s="651"/>
      <c r="W81" s="652" t="s">
        <v>127</v>
      </c>
      <c r="X81" s="653"/>
      <c r="Y81" s="653"/>
      <c r="Z81" s="654"/>
      <c r="AA81" s="655"/>
      <c r="AB81" s="652" t="s">
        <v>128</v>
      </c>
      <c r="AC81" s="653"/>
      <c r="AD81" s="653"/>
      <c r="AE81" s="654"/>
      <c r="AF81" s="659"/>
    </row>
    <row r="82" spans="2:32" ht="61.5" customHeight="1" x14ac:dyDescent="0.3">
      <c r="B82" s="657" t="s">
        <v>103</v>
      </c>
      <c r="C82" s="657"/>
      <c r="D82" s="657" t="s">
        <v>120</v>
      </c>
      <c r="E82" s="657"/>
      <c r="F82" s="657" t="s">
        <v>121</v>
      </c>
      <c r="G82" s="657"/>
      <c r="H82" s="72" t="s">
        <v>122</v>
      </c>
      <c r="I82" s="76" t="s">
        <v>123</v>
      </c>
      <c r="K82" s="634"/>
      <c r="L82" s="635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45" t="s">
        <v>89</v>
      </c>
      <c r="C84" s="645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45" t="s">
        <v>89</v>
      </c>
      <c r="L84" s="645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47" t="s">
        <v>90</v>
      </c>
      <c r="C85" s="647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47" t="s">
        <v>90</v>
      </c>
      <c r="L85" s="647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47" t="s">
        <v>133</v>
      </c>
      <c r="C86" s="647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47" t="s">
        <v>133</v>
      </c>
      <c r="L86" s="647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47" t="s">
        <v>170</v>
      </c>
      <c r="C87" s="647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47" t="s">
        <v>170</v>
      </c>
      <c r="L87" s="647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47" t="s">
        <v>190</v>
      </c>
      <c r="C89" s="647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31"/>
      <c r="L89" s="631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47" t="s">
        <v>228</v>
      </c>
      <c r="C90" s="647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45" t="s">
        <v>238</v>
      </c>
      <c r="C91" s="645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45" t="s">
        <v>240</v>
      </c>
      <c r="C92" s="645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45" t="s">
        <v>247</v>
      </c>
      <c r="C93" s="645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62" t="s">
        <v>81</v>
      </c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2"/>
    </row>
    <row r="3" spans="1:22" x14ac:dyDescent="0.3">
      <c r="A3" s="28" t="s">
        <v>84</v>
      </c>
    </row>
    <row r="4" spans="1:22" ht="21" customHeight="1" x14ac:dyDescent="0.3">
      <c r="B4" s="663" t="s">
        <v>106</v>
      </c>
      <c r="C4" s="663"/>
      <c r="D4" s="663"/>
      <c r="E4" s="663"/>
      <c r="F4" s="663"/>
      <c r="G4" s="663"/>
      <c r="H4" s="663"/>
      <c r="I4" s="663"/>
      <c r="J4" s="663"/>
      <c r="K4" s="663"/>
      <c r="L4" s="663"/>
      <c r="M4" s="663"/>
      <c r="N4" s="663"/>
      <c r="O4" s="663"/>
      <c r="P4" s="663"/>
      <c r="Q4" s="663"/>
      <c r="R4" s="663"/>
      <c r="S4" s="663"/>
      <c r="T4" s="663"/>
      <c r="U4" s="663"/>
      <c r="V4" s="663"/>
    </row>
    <row r="5" spans="1:22" s="78" customFormat="1" ht="68.25" customHeight="1" x14ac:dyDescent="0.3">
      <c r="A5" s="79"/>
      <c r="C5" s="79"/>
      <c r="D5" s="79"/>
      <c r="E5" s="79"/>
      <c r="F5" s="79"/>
      <c r="G5" s="664" t="s">
        <v>116</v>
      </c>
      <c r="H5" s="664"/>
      <c r="I5" s="664"/>
      <c r="J5" s="664"/>
      <c r="K5" s="664"/>
      <c r="L5" s="664"/>
      <c r="M5" s="664"/>
      <c r="N5" s="664"/>
      <c r="O5" s="664"/>
      <c r="P5" s="664"/>
      <c r="Q5" s="664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63" t="s">
        <v>113</v>
      </c>
      <c r="C7" s="663"/>
      <c r="D7" s="663"/>
      <c r="E7" s="663"/>
      <c r="F7" s="663"/>
      <c r="G7" s="663"/>
      <c r="H7" s="663"/>
      <c r="J7" s="663" t="s">
        <v>74</v>
      </c>
      <c r="K7" s="663"/>
      <c r="L7" s="663"/>
      <c r="M7" s="663"/>
      <c r="N7" s="663"/>
      <c r="O7" s="663"/>
      <c r="Q7" s="663" t="s">
        <v>76</v>
      </c>
      <c r="R7" s="663"/>
      <c r="S7" s="663"/>
      <c r="T7" s="663"/>
      <c r="U7" s="663"/>
      <c r="V7" s="663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2022-04-21T12:58:30Z</dcterms:modified>
</cp:coreProperties>
</file>